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2690" windowHeight="9810" tabRatio="875" firstSheet="14" activeTab="17"/>
  </bookViews>
  <sheets>
    <sheet name="Material Datasheets" sheetId="19" r:id="rId1"/>
    <sheet name="Level 1 VIR" sheetId="1" r:id="rId2"/>
    <sheet name="Level 1 Magnetism" sheetId="14" r:id="rId3"/>
    <sheet name="Level 2 Parallel" sheetId="2" r:id="rId4"/>
    <sheet name="Level 3 Combination" sheetId="3" r:id="rId5"/>
    <sheet name="Level 4 Combination" sheetId="5" r:id="rId6"/>
    <sheet name="Level 5 Combination" sheetId="6" r:id="rId7"/>
    <sheet name="Level 6 Combination" sheetId="7" r:id="rId8"/>
    <sheet name="Level 7 Multi-Source" sheetId="8" r:id="rId9"/>
    <sheet name="Level 8 Combination" sheetId="9" r:id="rId10"/>
    <sheet name="Level 9 Switches" sheetId="10" r:id="rId11"/>
    <sheet name="Level 10 Resistors" sheetId="12" r:id="rId12"/>
    <sheet name="Level 11 Wheatstone" sheetId="13" r:id="rId13"/>
    <sheet name="Level 12 Dependent Source" sheetId="15" r:id="rId14"/>
    <sheet name="Level 13 Superposition" sheetId="16" r:id="rId15"/>
    <sheet name="Level 14 Norton-Thevenin" sheetId="17" r:id="rId16"/>
    <sheet name="LED Datasheet" sheetId="18" r:id="rId17"/>
    <sheet name="Level 15 Diode" sheetId="21" r:id="rId18"/>
  </sheets>
  <definedNames>
    <definedName name="_xlnm.Print_Area" localSheetId="2">'Level 1 Magnetism'!$A$1:$P$44</definedName>
    <definedName name="_xlnm.Print_Area" localSheetId="1">'Level 1 VIR'!$A$1:$P$43</definedName>
    <definedName name="_xlnm.Print_Area" localSheetId="11">'Level 10 Resistors'!$A$1:$AS$125</definedName>
    <definedName name="_xlnm.Print_Area" localSheetId="12">'Level 11 Wheatstone'!$A$1:$N$87</definedName>
    <definedName name="_xlnm.Print_Area" localSheetId="13">'Level 12 Dependent Source'!$A$1:$N$70</definedName>
    <definedName name="_xlnm.Print_Area" localSheetId="14">'Level 13 Superposition'!$A$1:$N$60</definedName>
    <definedName name="_xlnm.Print_Area" localSheetId="15">'Level 14 Norton-Thevenin'!$A$1:$N$67</definedName>
    <definedName name="_xlnm.Print_Area" localSheetId="17">'Level 15 Diode'!$A$1:$N$48</definedName>
    <definedName name="_xlnm.Print_Area" localSheetId="3">'Level 2 Parallel'!$A$1:$P$45</definedName>
    <definedName name="_xlnm.Print_Area" localSheetId="4">'Level 3 Combination'!$A$1:$P$43</definedName>
    <definedName name="_xlnm.Print_Area" localSheetId="5">'Level 4 Combination'!$A$1:$N$55</definedName>
    <definedName name="_xlnm.Print_Area" localSheetId="6">'Level 5 Combination'!$A$1:$N$47</definedName>
    <definedName name="_xlnm.Print_Area" localSheetId="7">'Level 6 Combination'!$A$1:$N$55</definedName>
    <definedName name="_xlnm.Print_Area" localSheetId="8">'Level 7 Multi-Source'!$A$1:$N$47</definedName>
    <definedName name="_xlnm.Print_Area" localSheetId="9">'Level 8 Combination'!$A$1:$N$54</definedName>
    <definedName name="_xlnm.Print_Area" localSheetId="10">'Level 9 Switches'!$A$1:$N$55</definedName>
  </definedNames>
  <calcPr calcId="145621"/>
</workbook>
</file>

<file path=xl/calcChain.xml><?xml version="1.0" encoding="utf-8"?>
<calcChain xmlns="http://schemas.openxmlformats.org/spreadsheetml/2006/main">
  <c r="L12" i="21" l="1"/>
  <c r="L36" i="21" s="1"/>
  <c r="L11" i="21"/>
  <c r="L3" i="21"/>
  <c r="L26" i="21" s="1"/>
  <c r="L4" i="21"/>
  <c r="L30" i="21" l="1"/>
  <c r="L31" i="21" s="1"/>
  <c r="L43" i="21"/>
  <c r="L45" i="21" s="1"/>
  <c r="L37" i="21"/>
  <c r="L38" i="21" s="1"/>
  <c r="L40" i="21" s="1"/>
  <c r="L29" i="21"/>
  <c r="L25" i="21"/>
  <c r="Y130" i="12"/>
  <c r="O15" i="12"/>
  <c r="Z15" i="12"/>
  <c r="Z14" i="12" s="1"/>
  <c r="AB14" i="12" s="1"/>
  <c r="AB16" i="12" s="1"/>
  <c r="AK15" i="12"/>
  <c r="AK14" i="12" s="1"/>
  <c r="AM14" i="12" s="1"/>
  <c r="AM16" i="12" s="1"/>
  <c r="AK20" i="12"/>
  <c r="AK19" i="12" s="1"/>
  <c r="AM19" i="12" s="1"/>
  <c r="AM21" i="12" s="1"/>
  <c r="AK25" i="12"/>
  <c r="AK24" i="12" s="1"/>
  <c r="AM24" i="12" s="1"/>
  <c r="AM26" i="12" s="1"/>
  <c r="AK30" i="12"/>
  <c r="AK35" i="12"/>
  <c r="AK34" i="12" s="1"/>
  <c r="AM34" i="12" s="1"/>
  <c r="AM36" i="12" s="1"/>
  <c r="Z35" i="12"/>
  <c r="Z34" i="12" s="1"/>
  <c r="AB34" i="12" s="1"/>
  <c r="AB36" i="12" s="1"/>
  <c r="Z30" i="12"/>
  <c r="Z25" i="12"/>
  <c r="Z24" i="12" s="1"/>
  <c r="AB24" i="12" s="1"/>
  <c r="AB26" i="12" s="1"/>
  <c r="Z20" i="12"/>
  <c r="Z19" i="12" s="1"/>
  <c r="AB19" i="12" s="1"/>
  <c r="AB21" i="12" s="1"/>
  <c r="O20" i="12"/>
  <c r="O19" i="12" s="1"/>
  <c r="Q19" i="12" s="1"/>
  <c r="Q21" i="12" s="1"/>
  <c r="O25" i="12"/>
  <c r="O24" i="12" s="1"/>
  <c r="Q24" i="12" s="1"/>
  <c r="Q26" i="12" s="1"/>
  <c r="O35" i="12"/>
  <c r="O34" i="12" s="1"/>
  <c r="Q34" i="12" s="1"/>
  <c r="Q36" i="12" s="1"/>
  <c r="O30" i="12"/>
  <c r="O29" i="12" s="1"/>
  <c r="Q29" i="12" s="1"/>
  <c r="Q31" i="12" s="1"/>
  <c r="D35" i="12"/>
  <c r="D34" i="12" s="1"/>
  <c r="F34" i="12" s="1"/>
  <c r="F36" i="12" s="1"/>
  <c r="D30" i="12"/>
  <c r="D29" i="12" s="1"/>
  <c r="F29" i="12" s="1"/>
  <c r="F31" i="12" s="1"/>
  <c r="D25" i="12"/>
  <c r="D24" i="12" s="1"/>
  <c r="F24" i="12" s="1"/>
  <c r="F26" i="12" s="1"/>
  <c r="D20" i="12"/>
  <c r="D19" i="12" s="1"/>
  <c r="F19" i="12" s="1"/>
  <c r="F21" i="12" s="1"/>
  <c r="D15" i="12"/>
  <c r="D14" i="12" s="1"/>
  <c r="F14" i="12" s="1"/>
  <c r="F16" i="12" s="1"/>
  <c r="AK10" i="12"/>
  <c r="AK9" i="12" s="1"/>
  <c r="AM9" i="12" s="1"/>
  <c r="AM11" i="12" s="1"/>
  <c r="Z10" i="12"/>
  <c r="Z9" i="12" s="1"/>
  <c r="AB9" i="12" s="1"/>
  <c r="AB11" i="12" s="1"/>
  <c r="O10" i="12"/>
  <c r="O9" i="12" s="1"/>
  <c r="Q9" i="12" s="1"/>
  <c r="Q11" i="12" s="1"/>
  <c r="D10" i="12"/>
  <c r="D9" i="12" s="1"/>
  <c r="D11" i="12" s="1"/>
  <c r="L44" i="21" l="1"/>
  <c r="L46" i="21"/>
  <c r="L47" i="21" s="1"/>
  <c r="D36" i="12"/>
  <c r="O36" i="12"/>
  <c r="Z36" i="12"/>
  <c r="AK36" i="12"/>
  <c r="D31" i="12"/>
  <c r="O31" i="12"/>
  <c r="D26" i="12"/>
  <c r="O26" i="12"/>
  <c r="Z26" i="12"/>
  <c r="AK26" i="12"/>
  <c r="D21" i="12"/>
  <c r="O21" i="12"/>
  <c r="Z21" i="12"/>
  <c r="AK21" i="12"/>
  <c r="D16" i="12"/>
  <c r="Z16" i="12"/>
  <c r="AK16" i="12"/>
  <c r="AK11" i="12"/>
  <c r="Z11" i="12"/>
  <c r="O11" i="12"/>
  <c r="O14" i="12"/>
  <c r="AK29" i="12"/>
  <c r="Z29" i="12"/>
  <c r="F9" i="12"/>
  <c r="F11" i="12" s="1"/>
  <c r="L8" i="17"/>
  <c r="L7" i="17"/>
  <c r="L5" i="17"/>
  <c r="L4" i="17"/>
  <c r="L3" i="17"/>
  <c r="L4" i="16"/>
  <c r="L3" i="16"/>
  <c r="L8" i="16"/>
  <c r="L7" i="16"/>
  <c r="L6" i="16"/>
  <c r="L5" i="16"/>
  <c r="L25" i="15"/>
  <c r="I25" i="15"/>
  <c r="L24" i="15"/>
  <c r="I24" i="15"/>
  <c r="L23" i="15"/>
  <c r="I23" i="15"/>
  <c r="L22" i="15"/>
  <c r="I22" i="15"/>
  <c r="L21" i="15"/>
  <c r="I21" i="15"/>
  <c r="F25" i="15"/>
  <c r="C25" i="15"/>
  <c r="F24" i="15"/>
  <c r="C24" i="15"/>
  <c r="F23" i="15"/>
  <c r="C23" i="15"/>
  <c r="F22" i="15"/>
  <c r="C22" i="15"/>
  <c r="F21" i="15"/>
  <c r="C21" i="15"/>
  <c r="L6" i="15"/>
  <c r="L5" i="15"/>
  <c r="L4" i="15"/>
  <c r="I5" i="15"/>
  <c r="I4" i="15"/>
  <c r="L7" i="15"/>
  <c r="L3" i="15"/>
  <c r="I7" i="15"/>
  <c r="I3" i="15"/>
  <c r="I6" i="15"/>
  <c r="L30" i="14"/>
  <c r="N30" i="14" s="1"/>
  <c r="B30" i="14"/>
  <c r="D30" i="14" s="1"/>
  <c r="L25" i="14"/>
  <c r="N25" i="14" s="1"/>
  <c r="B25" i="14"/>
  <c r="D25" i="14" s="1"/>
  <c r="N20" i="14"/>
  <c r="L20" i="14" s="1"/>
  <c r="I20" i="14"/>
  <c r="G20" i="14" s="1"/>
  <c r="D20" i="14"/>
  <c r="B20" i="14" s="1"/>
  <c r="N9" i="14"/>
  <c r="L9" i="14" s="1"/>
  <c r="I9" i="14"/>
  <c r="G9" i="14" s="1"/>
  <c r="D9" i="14"/>
  <c r="B9" i="14" s="1"/>
  <c r="N7" i="14"/>
  <c r="O7" i="14" s="1"/>
  <c r="L5" i="14"/>
  <c r="G5" i="14"/>
  <c r="I5" i="14" s="1"/>
  <c r="A3" i="14"/>
  <c r="C3" i="14" s="1"/>
  <c r="AM29" i="12" l="1"/>
  <c r="AM31" i="12" s="1"/>
  <c r="AK31" i="12"/>
  <c r="AB29" i="12"/>
  <c r="AB31" i="12" s="1"/>
  <c r="Z31" i="12"/>
  <c r="Q14" i="12"/>
  <c r="Q16" i="12" s="1"/>
  <c r="O16" i="12"/>
  <c r="L37" i="17"/>
  <c r="L34" i="17"/>
  <c r="L6" i="17"/>
  <c r="L44" i="17" s="1"/>
  <c r="G38" i="16"/>
  <c r="G39" i="16" s="1"/>
  <c r="G40" i="16" s="1"/>
  <c r="G45" i="16" s="1"/>
  <c r="C38" i="16"/>
  <c r="C39" i="16" s="1"/>
  <c r="C40" i="16" s="1"/>
  <c r="I61" i="15"/>
  <c r="L61" i="15"/>
  <c r="C61" i="15"/>
  <c r="F61" i="15"/>
  <c r="L43" i="15"/>
  <c r="I43" i="15"/>
  <c r="I40" i="13"/>
  <c r="I81" i="13" s="1"/>
  <c r="L39" i="13"/>
  <c r="L80" i="13" s="1"/>
  <c r="I39" i="13"/>
  <c r="I80" i="13" s="1"/>
  <c r="F39" i="13"/>
  <c r="F80" i="13" s="1"/>
  <c r="C39" i="13"/>
  <c r="C80" i="13" s="1"/>
  <c r="I38" i="13"/>
  <c r="I79" i="13" s="1"/>
  <c r="L37" i="13"/>
  <c r="L38" i="13" s="1"/>
  <c r="L79" i="13" s="1"/>
  <c r="I37" i="13"/>
  <c r="I78" i="13" s="1"/>
  <c r="F37" i="13"/>
  <c r="F38" i="13" s="1"/>
  <c r="F79" i="13" s="1"/>
  <c r="C37" i="13"/>
  <c r="C38" i="13" s="1"/>
  <c r="C79" i="13" s="1"/>
  <c r="L36" i="13"/>
  <c r="L77" i="13" s="1"/>
  <c r="I36" i="13"/>
  <c r="I77" i="13" s="1"/>
  <c r="F36" i="13"/>
  <c r="F77" i="13" s="1"/>
  <c r="C36" i="13"/>
  <c r="C77" i="13" s="1"/>
  <c r="L16" i="13"/>
  <c r="L58" i="13" s="1"/>
  <c r="F16" i="13"/>
  <c r="F58" i="13" s="1"/>
  <c r="I27" i="13"/>
  <c r="I68" i="13" s="1"/>
  <c r="L6" i="13"/>
  <c r="L48" i="13" s="1"/>
  <c r="L27" i="13"/>
  <c r="L68" i="13" s="1"/>
  <c r="L25" i="13"/>
  <c r="L26" i="13" s="1"/>
  <c r="L67" i="13" s="1"/>
  <c r="L24" i="13"/>
  <c r="L65" i="13" s="1"/>
  <c r="F27" i="13"/>
  <c r="F68" i="13" s="1"/>
  <c r="F25" i="13"/>
  <c r="F26" i="13" s="1"/>
  <c r="F67" i="13" s="1"/>
  <c r="F24" i="13"/>
  <c r="F65" i="13" s="1"/>
  <c r="I28" i="13"/>
  <c r="I69" i="13" s="1"/>
  <c r="C27" i="13"/>
  <c r="C68" i="13" s="1"/>
  <c r="I26" i="13"/>
  <c r="I67" i="13" s="1"/>
  <c r="I25" i="13"/>
  <c r="I66" i="13" s="1"/>
  <c r="C25" i="13"/>
  <c r="C26" i="13" s="1"/>
  <c r="C67" i="13" s="1"/>
  <c r="I24" i="13"/>
  <c r="I65" i="13" s="1"/>
  <c r="C24" i="13"/>
  <c r="C65" i="13" s="1"/>
  <c r="I17" i="13"/>
  <c r="I59" i="13" s="1"/>
  <c r="I15" i="13"/>
  <c r="I16" i="13" s="1"/>
  <c r="I58" i="13" s="1"/>
  <c r="I14" i="13"/>
  <c r="I56" i="13" s="1"/>
  <c r="I13" i="13"/>
  <c r="I55" i="13" s="1"/>
  <c r="L17" i="13"/>
  <c r="L59" i="13" s="1"/>
  <c r="L15" i="13"/>
  <c r="L57" i="13" s="1"/>
  <c r="L14" i="13"/>
  <c r="L56" i="13" s="1"/>
  <c r="L13" i="13"/>
  <c r="L55" i="13" s="1"/>
  <c r="F17" i="13"/>
  <c r="F59" i="13" s="1"/>
  <c r="C16" i="13"/>
  <c r="C58" i="13" s="1"/>
  <c r="F15" i="13"/>
  <c r="F57" i="13" s="1"/>
  <c r="F14" i="13"/>
  <c r="F56" i="13" s="1"/>
  <c r="C14" i="13"/>
  <c r="C15" i="13" s="1"/>
  <c r="C57" i="13" s="1"/>
  <c r="F13" i="13"/>
  <c r="F55" i="13" s="1"/>
  <c r="C13" i="13"/>
  <c r="C55" i="13" s="1"/>
  <c r="I6" i="13"/>
  <c r="I48" i="13" s="1"/>
  <c r="I4" i="13"/>
  <c r="I5" i="13" s="1"/>
  <c r="I47" i="13" s="1"/>
  <c r="I3" i="13"/>
  <c r="I45" i="13" s="1"/>
  <c r="L7" i="13"/>
  <c r="L49" i="13" s="1"/>
  <c r="L5" i="13"/>
  <c r="L47" i="13" s="1"/>
  <c r="L4" i="13"/>
  <c r="L46" i="13" s="1"/>
  <c r="L3" i="13"/>
  <c r="L45" i="13" s="1"/>
  <c r="G42" i="12"/>
  <c r="G108" i="12" s="1"/>
  <c r="AP101" i="12"/>
  <c r="AN101" i="12"/>
  <c r="AL101" i="12"/>
  <c r="AE101" i="12"/>
  <c r="AC101" i="12"/>
  <c r="AA101" i="12"/>
  <c r="T101" i="12"/>
  <c r="R101" i="12"/>
  <c r="P101" i="12"/>
  <c r="I101" i="12"/>
  <c r="G101" i="12"/>
  <c r="E101" i="12"/>
  <c r="AP97" i="12"/>
  <c r="AN97" i="12"/>
  <c r="AL97" i="12"/>
  <c r="AE97" i="12"/>
  <c r="AC97" i="12"/>
  <c r="AA97" i="12"/>
  <c r="T97" i="12"/>
  <c r="R97" i="12"/>
  <c r="P97" i="12"/>
  <c r="I97" i="12"/>
  <c r="G97" i="12"/>
  <c r="E97" i="12"/>
  <c r="AP93" i="12"/>
  <c r="AN93" i="12"/>
  <c r="AL93" i="12"/>
  <c r="AE93" i="12"/>
  <c r="AC93" i="12"/>
  <c r="AA93" i="12"/>
  <c r="T93" i="12"/>
  <c r="R93" i="12"/>
  <c r="P93" i="12"/>
  <c r="I93" i="12"/>
  <c r="G93" i="12"/>
  <c r="E93" i="12"/>
  <c r="AQ34" i="12"/>
  <c r="AO34" i="12"/>
  <c r="AM101" i="12"/>
  <c r="AK101" i="12"/>
  <c r="AF34" i="12"/>
  <c r="AD34" i="12"/>
  <c r="AB101" i="12"/>
  <c r="Z101" i="12"/>
  <c r="U34" i="12"/>
  <c r="S34" i="12"/>
  <c r="Q101" i="12"/>
  <c r="O101" i="12"/>
  <c r="J34" i="12"/>
  <c r="H34" i="12"/>
  <c r="F101" i="12"/>
  <c r="D101" i="12"/>
  <c r="AQ29" i="12"/>
  <c r="AO29" i="12"/>
  <c r="AK97" i="12"/>
  <c r="AF29" i="12"/>
  <c r="AD29" i="12"/>
  <c r="Z97" i="12"/>
  <c r="U29" i="12"/>
  <c r="S29" i="12"/>
  <c r="Q97" i="12"/>
  <c r="O97" i="12"/>
  <c r="J29" i="12"/>
  <c r="H29" i="12"/>
  <c r="F97" i="12"/>
  <c r="D97" i="12"/>
  <c r="AQ24" i="12"/>
  <c r="AO24" i="12"/>
  <c r="AM93" i="12"/>
  <c r="AK93" i="12"/>
  <c r="AF24" i="12"/>
  <c r="AD24" i="12"/>
  <c r="AB93" i="12"/>
  <c r="Z93" i="12"/>
  <c r="U24" i="12"/>
  <c r="S24" i="12"/>
  <c r="Q93" i="12"/>
  <c r="O93" i="12"/>
  <c r="J24" i="12"/>
  <c r="H24" i="12"/>
  <c r="F93" i="12"/>
  <c r="D93" i="12"/>
  <c r="G75" i="12"/>
  <c r="G124" i="12" s="1"/>
  <c r="G66" i="12"/>
  <c r="G120" i="12" s="1"/>
  <c r="G57" i="12"/>
  <c r="G116" i="12" s="1"/>
  <c r="G48" i="12"/>
  <c r="G112" i="12" s="1"/>
  <c r="K38" i="12"/>
  <c r="K104" i="12" s="1"/>
  <c r="K42" i="12"/>
  <c r="K108" i="12" s="1"/>
  <c r="K48" i="12"/>
  <c r="K112" i="12" s="1"/>
  <c r="K57" i="12"/>
  <c r="K116" i="12" s="1"/>
  <c r="K66" i="12"/>
  <c r="K120" i="12" s="1"/>
  <c r="K75" i="12"/>
  <c r="K124" i="12" s="1"/>
  <c r="AP89" i="12"/>
  <c r="AN89" i="12"/>
  <c r="AL89" i="12"/>
  <c r="AE89" i="12"/>
  <c r="AC89" i="12"/>
  <c r="AA89" i="12"/>
  <c r="T89" i="12"/>
  <c r="R89" i="12"/>
  <c r="P89" i="12"/>
  <c r="I89" i="12"/>
  <c r="G89" i="12"/>
  <c r="E89" i="12"/>
  <c r="AP85" i="12"/>
  <c r="AN85" i="12"/>
  <c r="AL85" i="12"/>
  <c r="AE85" i="12"/>
  <c r="AC85" i="12"/>
  <c r="AA85" i="12"/>
  <c r="T85" i="12"/>
  <c r="R85" i="12"/>
  <c r="P85" i="12"/>
  <c r="I85" i="12"/>
  <c r="G85" i="12"/>
  <c r="E85" i="12"/>
  <c r="E81" i="12"/>
  <c r="G81" i="12"/>
  <c r="I81" i="12"/>
  <c r="P81" i="12"/>
  <c r="R81" i="12"/>
  <c r="T81" i="12"/>
  <c r="AA81" i="12"/>
  <c r="AC81" i="12"/>
  <c r="AE81" i="12"/>
  <c r="AL81" i="12"/>
  <c r="AN81" i="12"/>
  <c r="AP81" i="12"/>
  <c r="G38" i="12"/>
  <c r="G104" i="12" s="1"/>
  <c r="AQ19" i="12"/>
  <c r="AO19" i="12"/>
  <c r="AM89" i="12"/>
  <c r="AK89" i="12"/>
  <c r="AF19" i="12"/>
  <c r="AD19" i="12"/>
  <c r="AB89" i="12"/>
  <c r="Z89" i="12"/>
  <c r="U19" i="12"/>
  <c r="S19" i="12"/>
  <c r="Q89" i="12"/>
  <c r="O89" i="12"/>
  <c r="J19" i="12"/>
  <c r="H19" i="12"/>
  <c r="F89" i="12"/>
  <c r="D89" i="12"/>
  <c r="AQ14" i="12"/>
  <c r="AO14" i="12"/>
  <c r="AM85" i="12"/>
  <c r="AK85" i="12"/>
  <c r="AF14" i="12"/>
  <c r="AD14" i="12"/>
  <c r="AB85" i="12"/>
  <c r="Z85" i="12"/>
  <c r="U14" i="12"/>
  <c r="S14" i="12"/>
  <c r="O85" i="12"/>
  <c r="J14" i="12"/>
  <c r="H14" i="12"/>
  <c r="F85" i="12"/>
  <c r="D85" i="12"/>
  <c r="AQ9" i="12"/>
  <c r="AO9" i="12"/>
  <c r="AM81" i="12"/>
  <c r="AK81" i="12"/>
  <c r="AF9" i="12"/>
  <c r="AD9" i="12"/>
  <c r="AB81" i="12"/>
  <c r="Z81" i="12"/>
  <c r="U9" i="12"/>
  <c r="S9" i="12"/>
  <c r="S11" i="12" s="1"/>
  <c r="Q81" i="12"/>
  <c r="O81" i="12"/>
  <c r="J9" i="12"/>
  <c r="H9" i="12"/>
  <c r="F81" i="12"/>
  <c r="D81" i="12"/>
  <c r="L3" i="10"/>
  <c r="L7" i="10"/>
  <c r="C46" i="10" s="1"/>
  <c r="C50" i="10" s="1"/>
  <c r="L5" i="10"/>
  <c r="L6" i="10" s="1"/>
  <c r="C35" i="10" s="1"/>
  <c r="L4" i="10"/>
  <c r="Q85" i="12" l="1"/>
  <c r="AM97" i="12"/>
  <c r="AB97" i="12"/>
  <c r="J101" i="12"/>
  <c r="H102" i="12" s="1"/>
  <c r="J36" i="12"/>
  <c r="U101" i="12"/>
  <c r="S102" i="12" s="1"/>
  <c r="U36" i="12"/>
  <c r="AF101" i="12"/>
  <c r="AD102" i="12" s="1"/>
  <c r="AF36" i="12"/>
  <c r="AQ101" i="12"/>
  <c r="AO102" i="12" s="1"/>
  <c r="AQ36" i="12"/>
  <c r="H101" i="12"/>
  <c r="B102" i="12" s="1"/>
  <c r="H36" i="12"/>
  <c r="S101" i="12"/>
  <c r="M102" i="12" s="1"/>
  <c r="S36" i="12"/>
  <c r="AD101" i="12"/>
  <c r="X102" i="12" s="1"/>
  <c r="AD36" i="12"/>
  <c r="AO101" i="12"/>
  <c r="AI102" i="12" s="1"/>
  <c r="AO36" i="12"/>
  <c r="J97" i="12"/>
  <c r="H98" i="12" s="1"/>
  <c r="J31" i="12"/>
  <c r="U97" i="12"/>
  <c r="S98" i="12" s="1"/>
  <c r="U31" i="12"/>
  <c r="AF97" i="12"/>
  <c r="AD98" i="12" s="1"/>
  <c r="AF31" i="12"/>
  <c r="AQ97" i="12"/>
  <c r="AO98" i="12" s="1"/>
  <c r="AQ31" i="12"/>
  <c r="H97" i="12"/>
  <c r="B98" i="12" s="1"/>
  <c r="H31" i="12"/>
  <c r="S97" i="12"/>
  <c r="M98" i="12" s="1"/>
  <c r="S31" i="12"/>
  <c r="AD97" i="12"/>
  <c r="AD31" i="12"/>
  <c r="AO97" i="12"/>
  <c r="AI98" i="12" s="1"/>
  <c r="AO31" i="12"/>
  <c r="J93" i="12"/>
  <c r="H94" i="12" s="1"/>
  <c r="J26" i="12"/>
  <c r="U93" i="12"/>
  <c r="S94" i="12" s="1"/>
  <c r="U26" i="12"/>
  <c r="AF93" i="12"/>
  <c r="AD94" i="12" s="1"/>
  <c r="AF26" i="12"/>
  <c r="AQ93" i="12"/>
  <c r="AO94" i="12" s="1"/>
  <c r="AQ26" i="12"/>
  <c r="H93" i="12"/>
  <c r="B94" i="12" s="1"/>
  <c r="H26" i="12"/>
  <c r="S93" i="12"/>
  <c r="M94" i="12" s="1"/>
  <c r="S26" i="12"/>
  <c r="AD93" i="12"/>
  <c r="X94" i="12" s="1"/>
  <c r="AD26" i="12"/>
  <c r="AO93" i="12"/>
  <c r="AO26" i="12"/>
  <c r="H89" i="12"/>
  <c r="B90" i="12" s="1"/>
  <c r="H21" i="12"/>
  <c r="S89" i="12"/>
  <c r="M90" i="12" s="1"/>
  <c r="S21" i="12"/>
  <c r="AD89" i="12"/>
  <c r="X90" i="12" s="1"/>
  <c r="AD21" i="12"/>
  <c r="AO89" i="12"/>
  <c r="AI90" i="12" s="1"/>
  <c r="AO21" i="12"/>
  <c r="J89" i="12"/>
  <c r="H90" i="12" s="1"/>
  <c r="J21" i="12"/>
  <c r="AF89" i="12"/>
  <c r="AD90" i="12" s="1"/>
  <c r="AF21" i="12"/>
  <c r="U89" i="12"/>
  <c r="S90" i="12" s="1"/>
  <c r="U21" i="12"/>
  <c r="AQ89" i="12"/>
  <c r="AO90" i="12" s="1"/>
  <c r="AQ21" i="12"/>
  <c r="U85" i="12"/>
  <c r="S86" i="12" s="1"/>
  <c r="U16" i="12"/>
  <c r="H85" i="12"/>
  <c r="B86" i="12" s="1"/>
  <c r="H16" i="12"/>
  <c r="S85" i="12"/>
  <c r="S16" i="12"/>
  <c r="AD85" i="12"/>
  <c r="X86" i="12" s="1"/>
  <c r="AD16" i="12"/>
  <c r="AO85" i="12"/>
  <c r="AI86" i="12" s="1"/>
  <c r="AO16" i="12"/>
  <c r="J85" i="12"/>
  <c r="H86" i="12" s="1"/>
  <c r="J16" i="12"/>
  <c r="AQ85" i="12"/>
  <c r="AO86" i="12" s="1"/>
  <c r="AQ16" i="12"/>
  <c r="AF85" i="12"/>
  <c r="AD86" i="12" s="1"/>
  <c r="AF16" i="12"/>
  <c r="AO81" i="12"/>
  <c r="AI82" i="12" s="1"/>
  <c r="AO11" i="12"/>
  <c r="AQ81" i="12"/>
  <c r="AO82" i="12" s="1"/>
  <c r="AQ11" i="12"/>
  <c r="AF81" i="12"/>
  <c r="AD82" i="12" s="1"/>
  <c r="AF11" i="12"/>
  <c r="AD81" i="12"/>
  <c r="X82" i="12" s="1"/>
  <c r="AD11" i="12"/>
  <c r="U81" i="12"/>
  <c r="S82" i="12" s="1"/>
  <c r="U11" i="12"/>
  <c r="J81" i="12"/>
  <c r="H82" i="12" s="1"/>
  <c r="J11" i="12"/>
  <c r="S81" i="12"/>
  <c r="M82" i="12" s="1"/>
  <c r="H81" i="12"/>
  <c r="B82" i="12" s="1"/>
  <c r="H11" i="12"/>
  <c r="L38" i="17"/>
  <c r="L39" i="17" s="1"/>
  <c r="L40" i="17" s="1"/>
  <c r="L46" i="17" s="1"/>
  <c r="L35" i="17"/>
  <c r="L36" i="17" s="1"/>
  <c r="G43" i="16"/>
  <c r="G50" i="16"/>
  <c r="C44" i="16"/>
  <c r="C41" i="16"/>
  <c r="C42" i="16"/>
  <c r="C64" i="15"/>
  <c r="C68" i="15" s="1"/>
  <c r="I64" i="15"/>
  <c r="I68" i="15" s="1"/>
  <c r="I62" i="15"/>
  <c r="I65" i="15" s="1"/>
  <c r="I69" i="15" s="1"/>
  <c r="L44" i="15"/>
  <c r="L47" i="15" s="1"/>
  <c r="L51" i="15" s="1"/>
  <c r="C62" i="15"/>
  <c r="C65" i="15" s="1"/>
  <c r="C69" i="15" s="1"/>
  <c r="I44" i="15"/>
  <c r="I47" i="15" s="1"/>
  <c r="I51" i="15" s="1"/>
  <c r="L64" i="15"/>
  <c r="L62" i="15"/>
  <c r="L65" i="15" s="1"/>
  <c r="L69" i="15" s="1"/>
  <c r="F64" i="15"/>
  <c r="F62" i="15"/>
  <c r="F65" i="15" s="1"/>
  <c r="F69" i="15" s="1"/>
  <c r="L46" i="15"/>
  <c r="L50" i="15" s="1"/>
  <c r="I46" i="15"/>
  <c r="I50" i="15" s="1"/>
  <c r="L51" i="13"/>
  <c r="F61" i="13"/>
  <c r="C78" i="13"/>
  <c r="C85" i="13" s="1"/>
  <c r="I83" i="13"/>
  <c r="I82" i="13"/>
  <c r="I86" i="13"/>
  <c r="I85" i="13"/>
  <c r="I73" i="13"/>
  <c r="I74" i="13"/>
  <c r="L61" i="13"/>
  <c r="F60" i="13"/>
  <c r="L60" i="13"/>
  <c r="I71" i="13"/>
  <c r="I70" i="13"/>
  <c r="I61" i="13"/>
  <c r="L50" i="13"/>
  <c r="L78" i="13"/>
  <c r="L85" i="13" s="1"/>
  <c r="F78" i="13"/>
  <c r="F82" i="13" s="1"/>
  <c r="L66" i="13"/>
  <c r="L70" i="13" s="1"/>
  <c r="F66" i="13"/>
  <c r="F70" i="13" s="1"/>
  <c r="C66" i="13"/>
  <c r="I57" i="13"/>
  <c r="I60" i="13" s="1"/>
  <c r="C56" i="13"/>
  <c r="C60" i="13" s="1"/>
  <c r="I46" i="13"/>
  <c r="I50" i="13" s="1"/>
  <c r="C40" i="13"/>
  <c r="C81" i="13" s="1"/>
  <c r="F40" i="13"/>
  <c r="F81" i="13" s="1"/>
  <c r="L40" i="13"/>
  <c r="L81" i="13" s="1"/>
  <c r="L83" i="13" s="1"/>
  <c r="L28" i="13"/>
  <c r="F28" i="13"/>
  <c r="C28" i="13"/>
  <c r="C17" i="13"/>
  <c r="I7" i="13"/>
  <c r="AI94" i="12"/>
  <c r="AB75" i="12"/>
  <c r="AB124" i="12" s="1"/>
  <c r="AB57" i="12"/>
  <c r="AB116" i="12" s="1"/>
  <c r="AB66" i="12"/>
  <c r="AB120" i="12" s="1"/>
  <c r="AB48" i="12"/>
  <c r="AB112" i="12" s="1"/>
  <c r="AD42" i="12"/>
  <c r="AD108" i="12" s="1"/>
  <c r="AD38" i="12"/>
  <c r="AD104" i="12" s="1"/>
  <c r="L35" i="10"/>
  <c r="L36" i="10" s="1"/>
  <c r="L37" i="10" s="1"/>
  <c r="L38" i="10" s="1"/>
  <c r="L42" i="10" s="1"/>
  <c r="L46" i="10" s="1"/>
  <c r="L50" i="10" s="1"/>
  <c r="F46" i="10"/>
  <c r="F50" i="10" s="1"/>
  <c r="I44" i="10"/>
  <c r="I48" i="10" s="1"/>
  <c r="F35" i="10"/>
  <c r="F36" i="10" s="1"/>
  <c r="F37" i="10" s="1"/>
  <c r="F38" i="10" s="1"/>
  <c r="C44" i="10"/>
  <c r="C48" i="10" s="1"/>
  <c r="I35" i="10"/>
  <c r="C36" i="10"/>
  <c r="C37" i="10" s="1"/>
  <c r="C38" i="10" s="1"/>
  <c r="L6" i="9"/>
  <c r="L8" i="9"/>
  <c r="L7" i="9"/>
  <c r="L5" i="9"/>
  <c r="L4" i="9"/>
  <c r="L3" i="9"/>
  <c r="L5" i="8"/>
  <c r="L4" i="8"/>
  <c r="L10" i="8"/>
  <c r="L9" i="8"/>
  <c r="L7" i="8"/>
  <c r="L6" i="8"/>
  <c r="L3" i="8"/>
  <c r="L9" i="7"/>
  <c r="L7" i="7"/>
  <c r="L8" i="7" s="1"/>
  <c r="L5" i="7"/>
  <c r="L4" i="7"/>
  <c r="L3" i="7"/>
  <c r="L7" i="6"/>
  <c r="L6" i="6" s="1"/>
  <c r="L28" i="6" s="1"/>
  <c r="L5" i="6"/>
  <c r="L4" i="6"/>
  <c r="L3" i="6"/>
  <c r="L9" i="5"/>
  <c r="L5" i="5"/>
  <c r="L7" i="5"/>
  <c r="L8" i="5"/>
  <c r="L4" i="5"/>
  <c r="L3" i="5"/>
  <c r="N8" i="3"/>
  <c r="K8" i="3"/>
  <c r="H8" i="3"/>
  <c r="N6" i="3"/>
  <c r="K6" i="3"/>
  <c r="H6" i="3"/>
  <c r="N5" i="3"/>
  <c r="K5" i="3"/>
  <c r="H5" i="3"/>
  <c r="N4" i="3"/>
  <c r="K4" i="3"/>
  <c r="H4" i="3"/>
  <c r="N6" i="2"/>
  <c r="K6" i="2"/>
  <c r="H6" i="2"/>
  <c r="N4" i="2"/>
  <c r="H4" i="2"/>
  <c r="N3" i="2"/>
  <c r="K3" i="2"/>
  <c r="H3" i="2"/>
  <c r="N8" i="1"/>
  <c r="N6" i="1"/>
  <c r="N5" i="1"/>
  <c r="N4" i="1"/>
  <c r="K8" i="1"/>
  <c r="K4" i="1"/>
  <c r="K6" i="1" s="1"/>
  <c r="H8" i="1"/>
  <c r="H6" i="1"/>
  <c r="H4" i="1"/>
  <c r="H5" i="1"/>
  <c r="M86" i="12" l="1"/>
  <c r="X98" i="12"/>
  <c r="L43" i="17"/>
  <c r="L45" i="17" s="1"/>
  <c r="L59" i="17" s="1"/>
  <c r="C49" i="16"/>
  <c r="C46" i="16"/>
  <c r="G41" i="16"/>
  <c r="K41" i="16" s="1"/>
  <c r="G48" i="16"/>
  <c r="C43" i="16"/>
  <c r="K43" i="16" s="1"/>
  <c r="C47" i="16"/>
  <c r="C67" i="15"/>
  <c r="C63" i="15" s="1"/>
  <c r="C60" i="15" s="1"/>
  <c r="I67" i="15"/>
  <c r="I63" i="15" s="1"/>
  <c r="I60" i="15" s="1"/>
  <c r="L67" i="15"/>
  <c r="L68" i="15"/>
  <c r="F67" i="15"/>
  <c r="F68" i="15"/>
  <c r="L49" i="15"/>
  <c r="L45" i="15" s="1"/>
  <c r="L42" i="15" s="1"/>
  <c r="I49" i="15"/>
  <c r="I48" i="15" s="1"/>
  <c r="L52" i="13"/>
  <c r="L53" i="13" s="1"/>
  <c r="F62" i="13"/>
  <c r="F63" i="13" s="1"/>
  <c r="C82" i="13"/>
  <c r="C83" i="13"/>
  <c r="C86" i="13"/>
  <c r="C87" i="13" s="1"/>
  <c r="I75" i="13"/>
  <c r="I84" i="13"/>
  <c r="F85" i="13"/>
  <c r="I87" i="13"/>
  <c r="L86" i="13"/>
  <c r="L87" i="13" s="1"/>
  <c r="F86" i="13"/>
  <c r="F83" i="13"/>
  <c r="F84" i="13" s="1"/>
  <c r="L82" i="13"/>
  <c r="L84" i="13" s="1"/>
  <c r="L73" i="13"/>
  <c r="F73" i="13"/>
  <c r="L62" i="13"/>
  <c r="L63" i="13" s="1"/>
  <c r="C70" i="13"/>
  <c r="C73" i="13"/>
  <c r="I72" i="13"/>
  <c r="I62" i="13"/>
  <c r="I63" i="13" s="1"/>
  <c r="L69" i="13"/>
  <c r="F69" i="13"/>
  <c r="F74" i="13" s="1"/>
  <c r="C69" i="13"/>
  <c r="C59" i="13"/>
  <c r="C61" i="13" s="1"/>
  <c r="C62" i="13" s="1"/>
  <c r="C63" i="13" s="1"/>
  <c r="I49" i="13"/>
  <c r="I51" i="13" s="1"/>
  <c r="I52" i="13" s="1"/>
  <c r="I53" i="13" s="1"/>
  <c r="L51" i="10"/>
  <c r="L39" i="10"/>
  <c r="L41" i="10" s="1"/>
  <c r="L45" i="10" s="1"/>
  <c r="L49" i="10" s="1"/>
  <c r="I36" i="10"/>
  <c r="F39" i="10"/>
  <c r="F43" i="10" s="1"/>
  <c r="F47" i="10" s="1"/>
  <c r="F51" i="10"/>
  <c r="C39" i="10"/>
  <c r="C43" i="10" s="1"/>
  <c r="C47" i="10" s="1"/>
  <c r="C51" i="10"/>
  <c r="L32" i="9"/>
  <c r="L31" i="9"/>
  <c r="L31" i="8"/>
  <c r="L8" i="8"/>
  <c r="L30" i="8" s="1"/>
  <c r="L34" i="7"/>
  <c r="L6" i="7"/>
  <c r="L27" i="6"/>
  <c r="L29" i="6" s="1"/>
  <c r="L30" i="6" s="1"/>
  <c r="L43" i="6" s="1"/>
  <c r="K5" i="1"/>
  <c r="K33" i="1" s="1"/>
  <c r="N37" i="2"/>
  <c r="N2" i="2"/>
  <c r="N40" i="2" s="1"/>
  <c r="N42" i="2" s="1"/>
  <c r="N44" i="2" s="1"/>
  <c r="H37" i="2"/>
  <c r="H33" i="3"/>
  <c r="N3" i="1"/>
  <c r="K3" i="3"/>
  <c r="H2" i="2"/>
  <c r="H40" i="2" s="1"/>
  <c r="H42" i="2" s="1"/>
  <c r="H44" i="2" s="1"/>
  <c r="N33" i="3"/>
  <c r="N33" i="1"/>
  <c r="L34" i="5"/>
  <c r="N3" i="3"/>
  <c r="H33" i="1"/>
  <c r="K4" i="2"/>
  <c r="K37" i="2" s="1"/>
  <c r="H3" i="3"/>
  <c r="K33" i="3"/>
  <c r="L6" i="5"/>
  <c r="H3" i="1"/>
  <c r="C50" i="16" l="1"/>
  <c r="K50" i="16" s="1"/>
  <c r="G46" i="16"/>
  <c r="K46" i="16" s="1"/>
  <c r="K51" i="16" s="1"/>
  <c r="G42" i="16"/>
  <c r="K42" i="16" s="1"/>
  <c r="C45" i="16"/>
  <c r="K45" i="16" s="1"/>
  <c r="C48" i="16"/>
  <c r="K48" i="16" s="1"/>
  <c r="K53" i="16" s="1"/>
  <c r="C66" i="15"/>
  <c r="C70" i="15" s="1"/>
  <c r="I66" i="15"/>
  <c r="I70" i="15" s="1"/>
  <c r="L66" i="15"/>
  <c r="L63" i="15"/>
  <c r="L60" i="15" s="1"/>
  <c r="F66" i="15"/>
  <c r="F63" i="15"/>
  <c r="F60" i="15" s="1"/>
  <c r="L48" i="15"/>
  <c r="L52" i="15" s="1"/>
  <c r="I45" i="15"/>
  <c r="C84" i="13"/>
  <c r="F87" i="13"/>
  <c r="F75" i="13"/>
  <c r="L71" i="13"/>
  <c r="L72" i="13" s="1"/>
  <c r="L74" i="13"/>
  <c r="L75" i="13" s="1"/>
  <c r="F71" i="13"/>
  <c r="F72" i="13" s="1"/>
  <c r="C71" i="13"/>
  <c r="C72" i="13" s="1"/>
  <c r="C74" i="13"/>
  <c r="C75" i="13" s="1"/>
  <c r="L43" i="10"/>
  <c r="L47" i="10" s="1"/>
  <c r="L40" i="10"/>
  <c r="L44" i="10" s="1"/>
  <c r="L48" i="10" s="1"/>
  <c r="I37" i="10"/>
  <c r="I38" i="10" s="1"/>
  <c r="F41" i="10"/>
  <c r="F45" i="10" s="1"/>
  <c r="F49" i="10" s="1"/>
  <c r="F40" i="10"/>
  <c r="F44" i="10" s="1"/>
  <c r="F48" i="10" s="1"/>
  <c r="C41" i="10"/>
  <c r="C45" i="10" s="1"/>
  <c r="C49" i="10" s="1"/>
  <c r="L33" i="9"/>
  <c r="L34" i="9" s="1"/>
  <c r="L32" i="8"/>
  <c r="L37" i="8" s="1"/>
  <c r="L42" i="8" s="1"/>
  <c r="L47" i="8"/>
  <c r="L35" i="7"/>
  <c r="L36" i="7" s="1"/>
  <c r="L37" i="7" s="1"/>
  <c r="L33" i="6"/>
  <c r="L37" i="6" s="1"/>
  <c r="L41" i="6" s="1"/>
  <c r="L34" i="6"/>
  <c r="L38" i="6" s="1"/>
  <c r="L42" i="6" s="1"/>
  <c r="L31" i="6"/>
  <c r="L35" i="6" s="1"/>
  <c r="L39" i="6" s="1"/>
  <c r="L32" i="6"/>
  <c r="L36" i="6" s="1"/>
  <c r="L40" i="6" s="1"/>
  <c r="K3" i="1"/>
  <c r="K34" i="1" s="1"/>
  <c r="N34" i="3"/>
  <c r="N37" i="3" s="1"/>
  <c r="N34" i="1"/>
  <c r="N37" i="1" s="1"/>
  <c r="N38" i="2"/>
  <c r="N45" i="2" s="1"/>
  <c r="N39" i="2"/>
  <c r="N41" i="2" s="1"/>
  <c r="N43" i="2" s="1"/>
  <c r="N36" i="1"/>
  <c r="N39" i="1" s="1"/>
  <c r="K34" i="3"/>
  <c r="K43" i="3" s="1"/>
  <c r="H38" i="2"/>
  <c r="H45" i="2" s="1"/>
  <c r="H39" i="2"/>
  <c r="H41" i="2" s="1"/>
  <c r="H43" i="2" s="1"/>
  <c r="N35" i="1"/>
  <c r="N38" i="1" s="1"/>
  <c r="L35" i="5"/>
  <c r="L36" i="5" s="1"/>
  <c r="L37" i="5" s="1"/>
  <c r="H36" i="1"/>
  <c r="H35" i="1"/>
  <c r="H34" i="1"/>
  <c r="H34" i="3"/>
  <c r="K2" i="2"/>
  <c r="G47" i="16" l="1"/>
  <c r="K47" i="16" s="1"/>
  <c r="K52" i="16" s="1"/>
  <c r="G44" i="16"/>
  <c r="F70" i="15"/>
  <c r="L70" i="15"/>
  <c r="I52" i="15"/>
  <c r="I42" i="15"/>
  <c r="I41" i="10"/>
  <c r="I45" i="10" s="1"/>
  <c r="I49" i="10" s="1"/>
  <c r="I42" i="10"/>
  <c r="I46" i="10" s="1"/>
  <c r="I50" i="10" s="1"/>
  <c r="I51" i="10"/>
  <c r="I39" i="10"/>
  <c r="I43" i="10" s="1"/>
  <c r="I47" i="10" s="1"/>
  <c r="L35" i="9"/>
  <c r="L50" i="9" s="1"/>
  <c r="L33" i="8"/>
  <c r="L38" i="8" s="1"/>
  <c r="L43" i="8" s="1"/>
  <c r="L35" i="8"/>
  <c r="L40" i="8" s="1"/>
  <c r="L45" i="8" s="1"/>
  <c r="L36" i="8"/>
  <c r="L41" i="8" s="1"/>
  <c r="L46" i="8" s="1"/>
  <c r="L34" i="8"/>
  <c r="L39" i="8" s="1"/>
  <c r="L44" i="8" s="1"/>
  <c r="L49" i="7"/>
  <c r="L55" i="7"/>
  <c r="L42" i="7"/>
  <c r="L43" i="7"/>
  <c r="L38" i="7"/>
  <c r="L39" i="7"/>
  <c r="K36" i="1"/>
  <c r="K42" i="1" s="1"/>
  <c r="N40" i="1"/>
  <c r="K35" i="1"/>
  <c r="K41" i="1" s="1"/>
  <c r="K40" i="3"/>
  <c r="N43" i="1"/>
  <c r="K35" i="3"/>
  <c r="K41" i="3" s="1"/>
  <c r="K36" i="3"/>
  <c r="K39" i="3" s="1"/>
  <c r="N36" i="3"/>
  <c r="N42" i="3" s="1"/>
  <c r="N35" i="3"/>
  <c r="N41" i="3" s="1"/>
  <c r="K37" i="3"/>
  <c r="N43" i="3"/>
  <c r="N40" i="3"/>
  <c r="N42" i="1"/>
  <c r="N41" i="1"/>
  <c r="L55" i="5"/>
  <c r="K38" i="2"/>
  <c r="K45" i="2" s="1"/>
  <c r="K39" i="2"/>
  <c r="K41" i="2" s="1"/>
  <c r="K43" i="2" s="1"/>
  <c r="K40" i="2"/>
  <c r="K42" i="2" s="1"/>
  <c r="K44" i="2" s="1"/>
  <c r="H35" i="3"/>
  <c r="H36" i="3"/>
  <c r="H40" i="3"/>
  <c r="H37" i="3"/>
  <c r="H39" i="1"/>
  <c r="H42" i="1"/>
  <c r="H41" i="1"/>
  <c r="H38" i="1"/>
  <c r="H40" i="1"/>
  <c r="H37" i="1"/>
  <c r="K37" i="1"/>
  <c r="K40" i="1"/>
  <c r="L43" i="5"/>
  <c r="L49" i="5" s="1"/>
  <c r="L38" i="5"/>
  <c r="L44" i="5" s="1"/>
  <c r="L50" i="5" s="1"/>
  <c r="L40" i="5"/>
  <c r="L46" i="5" s="1"/>
  <c r="L52" i="5" s="1"/>
  <c r="L42" i="5"/>
  <c r="L48" i="5" s="1"/>
  <c r="L54" i="5" s="1"/>
  <c r="L41" i="5"/>
  <c r="L47" i="5" s="1"/>
  <c r="L53" i="5" s="1"/>
  <c r="L39" i="5"/>
  <c r="L45" i="5" s="1"/>
  <c r="L51" i="5" s="1"/>
  <c r="H43" i="1"/>
  <c r="K43" i="1"/>
  <c r="H43" i="3"/>
  <c r="G49" i="16" l="1"/>
  <c r="K49" i="16" s="1"/>
  <c r="K44" i="16"/>
  <c r="L40" i="9"/>
  <c r="L45" i="9" s="1"/>
  <c r="L38" i="9"/>
  <c r="L43" i="9" s="1"/>
  <c r="L48" i="9" s="1"/>
  <c r="L39" i="9"/>
  <c r="L44" i="9" s="1"/>
  <c r="L49" i="9" s="1"/>
  <c r="L36" i="9"/>
  <c r="L41" i="9" s="1"/>
  <c r="L46" i="9" s="1"/>
  <c r="L37" i="9"/>
  <c r="L42" i="9" s="1"/>
  <c r="L47" i="9" s="1"/>
  <c r="L45" i="7"/>
  <c r="L51" i="7"/>
  <c r="L48" i="7"/>
  <c r="L54" i="7"/>
  <c r="L44" i="7"/>
  <c r="L50" i="7"/>
  <c r="L40" i="7"/>
  <c r="L41" i="7"/>
  <c r="K39" i="1"/>
  <c r="K42" i="3"/>
  <c r="K38" i="1"/>
  <c r="K38" i="3"/>
  <c r="N39" i="3"/>
  <c r="N38" i="3"/>
  <c r="H41" i="3"/>
  <c r="H38" i="3"/>
  <c r="H39" i="3"/>
  <c r="H42" i="3"/>
  <c r="K54" i="16" l="1"/>
  <c r="L46" i="7"/>
  <c r="L52" i="7"/>
  <c r="L47" i="7"/>
  <c r="L53" i="7"/>
</calcChain>
</file>

<file path=xl/sharedStrings.xml><?xml version="1.0" encoding="utf-8"?>
<sst xmlns="http://schemas.openxmlformats.org/spreadsheetml/2006/main" count="2703" uniqueCount="674">
  <si>
    <t>to</t>
  </si>
  <si>
    <t xml:space="preserve">Bottom Numbers </t>
  </si>
  <si>
    <t>Volts</t>
  </si>
  <si>
    <t>I</t>
  </si>
  <si>
    <t>Amps</t>
  </si>
  <si>
    <t>Answers or</t>
  </si>
  <si>
    <t>I for I * R Problems</t>
  </si>
  <si>
    <t>Ω</t>
  </si>
  <si>
    <r>
      <t>P</t>
    </r>
    <r>
      <rPr>
        <vertAlign val="subscript"/>
        <sz val="20"/>
        <rFont val="Arial"/>
        <family val="2"/>
      </rPr>
      <t>R1</t>
    </r>
  </si>
  <si>
    <t>W</t>
  </si>
  <si>
    <r>
      <t>P</t>
    </r>
    <r>
      <rPr>
        <vertAlign val="subscript"/>
        <sz val="20"/>
        <rFont val="Arial"/>
        <family val="2"/>
      </rPr>
      <t>total</t>
    </r>
  </si>
  <si>
    <r>
      <t>P</t>
    </r>
    <r>
      <rPr>
        <vertAlign val="subscript"/>
        <sz val="20"/>
        <rFont val="Arial"/>
        <family val="2"/>
      </rPr>
      <t>R2</t>
    </r>
  </si>
  <si>
    <r>
      <t>P</t>
    </r>
    <r>
      <rPr>
        <vertAlign val="subscript"/>
        <sz val="20"/>
        <rFont val="Arial"/>
        <family val="2"/>
      </rPr>
      <t>R3</t>
    </r>
  </si>
  <si>
    <r>
      <t>V</t>
    </r>
    <r>
      <rPr>
        <vertAlign val="subscript"/>
        <sz val="20"/>
        <rFont val="Arial"/>
        <family val="2"/>
      </rPr>
      <t>R3</t>
    </r>
  </si>
  <si>
    <r>
      <t>V</t>
    </r>
    <r>
      <rPr>
        <vertAlign val="subscript"/>
        <sz val="20"/>
        <rFont val="Arial"/>
        <family val="2"/>
      </rPr>
      <t>R1</t>
    </r>
  </si>
  <si>
    <r>
      <t>V</t>
    </r>
    <r>
      <rPr>
        <vertAlign val="subscript"/>
        <sz val="20"/>
        <rFont val="Arial"/>
        <family val="2"/>
      </rPr>
      <t>R2</t>
    </r>
  </si>
  <si>
    <t>Solve the following series circuits</t>
  </si>
  <si>
    <r>
      <t>V</t>
    </r>
    <r>
      <rPr>
        <vertAlign val="subscript"/>
        <sz val="20"/>
        <rFont val="Arial"/>
        <family val="2"/>
      </rPr>
      <t>bat</t>
    </r>
  </si>
  <si>
    <t>ANSWERS</t>
  </si>
  <si>
    <r>
      <t>I</t>
    </r>
    <r>
      <rPr>
        <vertAlign val="subscript"/>
        <sz val="20"/>
        <rFont val="Arial"/>
        <family val="2"/>
      </rPr>
      <t>1</t>
    </r>
  </si>
  <si>
    <r>
      <t>I</t>
    </r>
    <r>
      <rPr>
        <vertAlign val="subscript"/>
        <sz val="20"/>
        <rFont val="Arial"/>
        <family val="2"/>
      </rPr>
      <t>3</t>
    </r>
  </si>
  <si>
    <r>
      <t>I</t>
    </r>
    <r>
      <rPr>
        <vertAlign val="subscript"/>
        <sz val="20"/>
        <rFont val="Arial"/>
        <family val="2"/>
      </rPr>
      <t>2</t>
    </r>
  </si>
  <si>
    <t>Solve the following Parallel Circuits</t>
  </si>
  <si>
    <r>
      <t>I</t>
    </r>
    <r>
      <rPr>
        <vertAlign val="subscript"/>
        <sz val="20"/>
        <rFont val="Arial"/>
        <family val="2"/>
      </rPr>
      <t>T</t>
    </r>
  </si>
  <si>
    <r>
      <t>R</t>
    </r>
    <r>
      <rPr>
        <vertAlign val="subscript"/>
        <sz val="20"/>
        <rFont val="Arial"/>
        <family val="2"/>
      </rPr>
      <t>1</t>
    </r>
  </si>
  <si>
    <r>
      <t>R</t>
    </r>
    <r>
      <rPr>
        <vertAlign val="subscript"/>
        <sz val="20"/>
        <rFont val="Arial"/>
        <family val="2"/>
      </rPr>
      <t>2</t>
    </r>
  </si>
  <si>
    <r>
      <t>R</t>
    </r>
    <r>
      <rPr>
        <vertAlign val="subscript"/>
        <sz val="20"/>
        <rFont val="Arial"/>
        <family val="2"/>
      </rPr>
      <t>3</t>
    </r>
  </si>
  <si>
    <r>
      <t>R</t>
    </r>
    <r>
      <rPr>
        <vertAlign val="subscript"/>
        <sz val="20"/>
        <rFont val="Arial"/>
        <family val="2"/>
      </rPr>
      <t>eq</t>
    </r>
  </si>
  <si>
    <r>
      <t>R</t>
    </r>
    <r>
      <rPr>
        <vertAlign val="subscript"/>
        <sz val="20"/>
        <rFont val="Arial"/>
        <family val="2"/>
      </rPr>
      <t>5</t>
    </r>
  </si>
  <si>
    <r>
      <t>R</t>
    </r>
    <r>
      <rPr>
        <vertAlign val="subscript"/>
        <sz val="20"/>
        <rFont val="Arial"/>
        <family val="2"/>
      </rPr>
      <t>4</t>
    </r>
  </si>
  <si>
    <r>
      <t>R</t>
    </r>
    <r>
      <rPr>
        <vertAlign val="subscript"/>
        <sz val="20"/>
        <rFont val="Arial"/>
        <family val="2"/>
      </rPr>
      <t>eq1</t>
    </r>
  </si>
  <si>
    <r>
      <t>R</t>
    </r>
    <r>
      <rPr>
        <vertAlign val="subscript"/>
        <sz val="20"/>
        <rFont val="Arial"/>
        <family val="2"/>
      </rPr>
      <t>eq2</t>
    </r>
  </si>
  <si>
    <r>
      <t>I</t>
    </r>
    <r>
      <rPr>
        <vertAlign val="subscript"/>
        <sz val="20"/>
        <rFont val="Arial"/>
        <family val="2"/>
      </rPr>
      <t>4</t>
    </r>
  </si>
  <si>
    <r>
      <t>I</t>
    </r>
    <r>
      <rPr>
        <vertAlign val="subscript"/>
        <sz val="20"/>
        <rFont val="Arial"/>
        <family val="2"/>
      </rPr>
      <t>5</t>
    </r>
  </si>
  <si>
    <r>
      <t>I</t>
    </r>
    <r>
      <rPr>
        <vertAlign val="subscript"/>
        <sz val="20"/>
        <rFont val="Arial"/>
        <family val="2"/>
      </rPr>
      <t>Rload</t>
    </r>
  </si>
  <si>
    <r>
      <t>V</t>
    </r>
    <r>
      <rPr>
        <vertAlign val="subscript"/>
        <sz val="20"/>
        <rFont val="Arial"/>
        <family val="2"/>
      </rPr>
      <t>R4</t>
    </r>
  </si>
  <si>
    <r>
      <t>V</t>
    </r>
    <r>
      <rPr>
        <vertAlign val="subscript"/>
        <sz val="20"/>
        <rFont val="Arial"/>
        <family val="2"/>
      </rPr>
      <t>R5</t>
    </r>
  </si>
  <si>
    <r>
      <t>V</t>
    </r>
    <r>
      <rPr>
        <vertAlign val="subscript"/>
        <sz val="20"/>
        <rFont val="Arial"/>
        <family val="2"/>
      </rPr>
      <t>Rload</t>
    </r>
  </si>
  <si>
    <r>
      <t>P</t>
    </r>
    <r>
      <rPr>
        <vertAlign val="subscript"/>
        <sz val="20"/>
        <rFont val="Arial"/>
        <family val="2"/>
      </rPr>
      <t>R4</t>
    </r>
  </si>
  <si>
    <r>
      <t>P</t>
    </r>
    <r>
      <rPr>
        <vertAlign val="subscript"/>
        <sz val="20"/>
        <rFont val="Arial"/>
        <family val="2"/>
      </rPr>
      <t>R5</t>
    </r>
  </si>
  <si>
    <r>
      <t>P</t>
    </r>
    <r>
      <rPr>
        <vertAlign val="subscript"/>
        <sz val="20"/>
        <rFont val="Arial"/>
        <family val="2"/>
      </rPr>
      <t>Rload</t>
    </r>
  </si>
  <si>
    <t>Resistor Values</t>
  </si>
  <si>
    <t>Vbat Values</t>
  </si>
  <si>
    <r>
      <t>R</t>
    </r>
    <r>
      <rPr>
        <vertAlign val="subscript"/>
        <sz val="20"/>
        <rFont val="Arial"/>
        <family val="2"/>
      </rPr>
      <t>load</t>
    </r>
  </si>
  <si>
    <t>mA</t>
  </si>
  <si>
    <t>Solve the following Combination Circuits</t>
  </si>
  <si>
    <t>Solve the following Combination Circuit</t>
  </si>
  <si>
    <t>Where Req1 = R4 + Rload+ R5</t>
  </si>
  <si>
    <t>Where Req2 = R3 in parallel with Req1</t>
  </si>
  <si>
    <t>Where Req = R1 + Req2 + R2</t>
  </si>
  <si>
    <r>
      <t>I</t>
    </r>
    <r>
      <rPr>
        <vertAlign val="subscript"/>
        <sz val="20"/>
        <rFont val="Arial"/>
        <family val="2"/>
      </rPr>
      <t>total</t>
    </r>
  </si>
  <si>
    <t>A</t>
  </si>
  <si>
    <t>Where Req1 = R1 in parallel with R2</t>
  </si>
  <si>
    <t>Where Req2 = R3 in parallel with R4</t>
  </si>
  <si>
    <t>Where Req = Req1 + Req2</t>
  </si>
  <si>
    <r>
      <t>R</t>
    </r>
    <r>
      <rPr>
        <vertAlign val="subscript"/>
        <sz val="20"/>
        <rFont val="Arial"/>
        <family val="2"/>
      </rPr>
      <t>6</t>
    </r>
  </si>
  <si>
    <r>
      <t>I</t>
    </r>
    <r>
      <rPr>
        <vertAlign val="subscript"/>
        <sz val="20"/>
        <rFont val="Arial"/>
        <family val="2"/>
      </rPr>
      <t>6</t>
    </r>
  </si>
  <si>
    <r>
      <t>V</t>
    </r>
    <r>
      <rPr>
        <vertAlign val="subscript"/>
        <sz val="20"/>
        <rFont val="Arial"/>
        <family val="2"/>
      </rPr>
      <t>R6</t>
    </r>
  </si>
  <si>
    <r>
      <t>P</t>
    </r>
    <r>
      <rPr>
        <vertAlign val="subscript"/>
        <sz val="20"/>
        <rFont val="Arial"/>
        <family val="2"/>
      </rPr>
      <t>R6</t>
    </r>
  </si>
  <si>
    <t>Where Req1 = R4 in parallel with R5</t>
  </si>
  <si>
    <t>Where Req2 = R3 in parallel with Req1+R2</t>
  </si>
  <si>
    <t>Where Req = R1 + Req2 + R6</t>
  </si>
  <si>
    <t>Solve the following Multiple Source Series Circuit</t>
  </si>
  <si>
    <r>
      <t>V</t>
    </r>
    <r>
      <rPr>
        <vertAlign val="subscript"/>
        <sz val="20"/>
        <rFont val="Arial"/>
        <family val="2"/>
      </rPr>
      <t>1</t>
    </r>
  </si>
  <si>
    <r>
      <t>V</t>
    </r>
    <r>
      <rPr>
        <vertAlign val="subscript"/>
        <sz val="20"/>
        <rFont val="Arial"/>
        <family val="2"/>
      </rPr>
      <t>2</t>
    </r>
    <r>
      <rPr>
        <sz val="10"/>
        <rFont val="Arial"/>
        <family val="2"/>
      </rPr>
      <t/>
    </r>
  </si>
  <si>
    <r>
      <t>V</t>
    </r>
    <r>
      <rPr>
        <vertAlign val="subscript"/>
        <sz val="20"/>
        <rFont val="Arial"/>
        <family val="2"/>
      </rPr>
      <t>3</t>
    </r>
    <r>
      <rPr>
        <sz val="10"/>
        <rFont val="Arial"/>
        <family val="2"/>
      </rPr>
      <t/>
    </r>
  </si>
  <si>
    <r>
      <rPr>
        <sz val="20"/>
        <rFont val="Arial"/>
        <family val="2"/>
      </rPr>
      <t>V</t>
    </r>
    <r>
      <rPr>
        <vertAlign val="subscript"/>
        <sz val="20"/>
        <rFont val="Arial"/>
        <family val="2"/>
      </rPr>
      <t>eq</t>
    </r>
  </si>
  <si>
    <r>
      <t>I</t>
    </r>
    <r>
      <rPr>
        <vertAlign val="subscript"/>
        <sz val="20"/>
        <rFont val="Arial"/>
        <family val="2"/>
      </rPr>
      <t>5</t>
    </r>
    <r>
      <rPr>
        <sz val="10"/>
        <rFont val="Arial"/>
        <family val="2"/>
      </rPr>
      <t/>
    </r>
  </si>
  <si>
    <r>
      <t>V</t>
    </r>
    <r>
      <rPr>
        <vertAlign val="subscript"/>
        <sz val="20"/>
        <rFont val="Arial"/>
        <family val="2"/>
      </rPr>
      <t>R5</t>
    </r>
    <r>
      <rPr>
        <sz val="10"/>
        <rFont val="Arial"/>
        <family val="2"/>
      </rPr>
      <t/>
    </r>
  </si>
  <si>
    <r>
      <t>P</t>
    </r>
    <r>
      <rPr>
        <vertAlign val="subscript"/>
        <sz val="20"/>
        <rFont val="Arial"/>
        <family val="2"/>
      </rPr>
      <t>R5</t>
    </r>
    <r>
      <rPr>
        <sz val="10"/>
        <rFont val="Arial"/>
        <family val="2"/>
      </rPr>
      <t/>
    </r>
  </si>
  <si>
    <r>
      <t>R</t>
    </r>
    <r>
      <rPr>
        <vertAlign val="subscript"/>
        <sz val="20"/>
        <rFont val="Arial"/>
        <family val="2"/>
      </rPr>
      <t>5</t>
    </r>
    <r>
      <rPr>
        <sz val="10"/>
        <rFont val="Arial"/>
        <family val="2"/>
      </rPr>
      <t/>
    </r>
  </si>
  <si>
    <r>
      <t>R</t>
    </r>
    <r>
      <rPr>
        <vertAlign val="subscript"/>
        <sz val="20"/>
        <rFont val="Arial"/>
        <family val="2"/>
      </rPr>
      <t>eq3</t>
    </r>
    <r>
      <rPr>
        <sz val="10"/>
        <rFont val="Arial"/>
        <family val="2"/>
      </rPr>
      <t/>
    </r>
  </si>
  <si>
    <t>Where Req1 = R2 + R3</t>
  </si>
  <si>
    <t>Where Req2 = R4 + R5</t>
  </si>
  <si>
    <t>Where Req3 = Req1 in parallel with Req2</t>
  </si>
  <si>
    <t>Where Req = R1 + Req3</t>
  </si>
  <si>
    <t>Where Veq = V1 + V2 - V3</t>
  </si>
  <si>
    <t>Voltage Source Values</t>
  </si>
  <si>
    <t>Open</t>
  </si>
  <si>
    <r>
      <t>S</t>
    </r>
    <r>
      <rPr>
        <vertAlign val="subscript"/>
        <sz val="20"/>
        <rFont val="Arial"/>
        <family val="2"/>
      </rPr>
      <t>1</t>
    </r>
  </si>
  <si>
    <r>
      <t>S</t>
    </r>
    <r>
      <rPr>
        <vertAlign val="subscript"/>
        <sz val="20"/>
        <rFont val="Arial"/>
        <family val="2"/>
      </rPr>
      <t>2</t>
    </r>
  </si>
  <si>
    <t>Closed</t>
  </si>
  <si>
    <t>Where Req1 = R2 in parallel with R3, when S1 is closed</t>
  </si>
  <si>
    <t>Where Req2 = Req1 + R1 (always)</t>
  </si>
  <si>
    <t xml:space="preserve">Where Req = total system (four different combinations) </t>
  </si>
  <si>
    <t>Solve the following Switch and Combination Circuit</t>
  </si>
  <si>
    <t>Determine the values of the following resistors based upon markings</t>
  </si>
  <si>
    <t>ResistorBand Values</t>
  </si>
  <si>
    <t>Order of Magnitude</t>
  </si>
  <si>
    <t>If you have</t>
  </si>
  <si>
    <r>
      <t>k</t>
    </r>
    <r>
      <rPr>
        <sz val="20"/>
        <rFont val="Calibri"/>
        <family val="2"/>
      </rPr>
      <t>Ω</t>
    </r>
    <r>
      <rPr>
        <sz val="20"/>
        <rFont val="Arial"/>
        <family val="2"/>
      </rPr>
      <t xml:space="preserve"> resistors</t>
    </r>
  </si>
  <si>
    <t>Configure them so they make a</t>
  </si>
  <si>
    <r>
      <t>k</t>
    </r>
    <r>
      <rPr>
        <sz val="20"/>
        <rFont val="Calibri"/>
        <family val="2"/>
      </rPr>
      <t>Ω</t>
    </r>
    <r>
      <rPr>
        <sz val="20"/>
        <rFont val="Arial"/>
        <family val="2"/>
      </rPr>
      <t xml:space="preserve"> equivalent resistance</t>
    </r>
  </si>
  <si>
    <t>Ω</t>
  </si>
  <si>
    <t>±</t>
  </si>
  <si>
    <t>%</t>
  </si>
  <si>
    <t>Answer:  put them all in series</t>
  </si>
  <si>
    <t>Answer:  put them all in parallel</t>
  </si>
  <si>
    <t>Answer:  put one in series with the rest in parallel</t>
  </si>
  <si>
    <t>Answer:  put two in parallel and the rest in parallel with the two sub circuits being in series</t>
  </si>
  <si>
    <t>Answer:  put three in parallel and the rest in parallel with the two sub circuits being in series</t>
  </si>
  <si>
    <t>Solve the following Wheatstone Bridge Circuit problems</t>
  </si>
  <si>
    <r>
      <t>R</t>
    </r>
    <r>
      <rPr>
        <vertAlign val="subscript"/>
        <sz val="20"/>
        <rFont val="Arial"/>
        <family val="2"/>
      </rPr>
      <t>x</t>
    </r>
  </si>
  <si>
    <t>Balanced?</t>
  </si>
  <si>
    <t>Y/N</t>
  </si>
  <si>
    <r>
      <t>V</t>
    </r>
    <r>
      <rPr>
        <b/>
        <vertAlign val="subscript"/>
        <sz val="18"/>
        <rFont val="Calibri"/>
        <family val="2"/>
      </rPr>
      <t>DB</t>
    </r>
    <r>
      <rPr>
        <b/>
        <sz val="18"/>
        <rFont val="Calibri"/>
        <family val="2"/>
      </rPr>
      <t xml:space="preserve"> (+, -, or 0)</t>
    </r>
  </si>
  <si>
    <r>
      <t>V</t>
    </r>
    <r>
      <rPr>
        <b/>
        <vertAlign val="subscript"/>
        <sz val="18"/>
        <rFont val="Calibri"/>
        <family val="2"/>
      </rPr>
      <t>DB</t>
    </r>
    <r>
      <rPr>
        <b/>
        <sz val="18"/>
        <rFont val="Calibri"/>
        <family val="2"/>
      </rPr>
      <t xml:space="preserve"> (solve)</t>
    </r>
  </si>
  <si>
    <t>(+, -, or 0)</t>
  </si>
  <si>
    <r>
      <t>R</t>
    </r>
    <r>
      <rPr>
        <vertAlign val="subscript"/>
        <sz val="20"/>
        <rFont val="Arial"/>
        <family val="2"/>
      </rPr>
      <t>2</t>
    </r>
    <r>
      <rPr>
        <sz val="20"/>
        <rFont val="Arial"/>
        <family val="2"/>
      </rPr>
      <t>/R</t>
    </r>
    <r>
      <rPr>
        <vertAlign val="subscript"/>
        <sz val="20"/>
        <rFont val="Arial"/>
        <family val="2"/>
      </rPr>
      <t>1</t>
    </r>
  </si>
  <si>
    <r>
      <t>R</t>
    </r>
    <r>
      <rPr>
        <vertAlign val="subscript"/>
        <sz val="20"/>
        <rFont val="Arial"/>
        <family val="2"/>
      </rPr>
      <t>x</t>
    </r>
    <r>
      <rPr>
        <sz val="20"/>
        <rFont val="Arial"/>
        <family val="2"/>
      </rPr>
      <t>/R</t>
    </r>
    <r>
      <rPr>
        <vertAlign val="subscript"/>
        <sz val="20"/>
        <rFont val="Arial"/>
        <family val="2"/>
      </rPr>
      <t>3</t>
    </r>
  </si>
  <si>
    <r>
      <t>V</t>
    </r>
    <r>
      <rPr>
        <vertAlign val="subscript"/>
        <sz val="20"/>
        <rFont val="Arial"/>
        <family val="2"/>
      </rPr>
      <t>D</t>
    </r>
  </si>
  <si>
    <r>
      <t>V</t>
    </r>
    <r>
      <rPr>
        <vertAlign val="subscript"/>
        <sz val="20"/>
        <rFont val="Arial"/>
        <family val="2"/>
      </rPr>
      <t>B</t>
    </r>
  </si>
  <si>
    <r>
      <t>V</t>
    </r>
    <r>
      <rPr>
        <vertAlign val="subscript"/>
        <sz val="20"/>
        <rFont val="Arial"/>
        <family val="2"/>
      </rPr>
      <t>DB</t>
    </r>
  </si>
  <si>
    <t>Draw the magnetic field lines for following magnets and current</t>
  </si>
  <si>
    <t>All lines for magnets from from North Pole to South Pole, with arrow in the middle</t>
  </si>
  <si>
    <t>For current in a wire, magnetic field is in Right Hand Rule concentric circles using the Right thumb in the direction of the current</t>
  </si>
  <si>
    <t>For current in a loop, magnetic field is created in the middle.  Lines follow the Right Hand Rule thumb with the fingers following the current.</t>
  </si>
  <si>
    <t xml:space="preserve">A North and South Pole are created for current in a loop with the lines flowing from the </t>
  </si>
  <si>
    <t>For current in a solenoid magnetic field is created in the middle.  North Pole follow the Right Hand Rule thumb with the fingers following the current.</t>
  </si>
  <si>
    <r>
      <t xml:space="preserve">For Diamagnets with no magnetic field there are no poles.  When a magnetic field is provided, it creates </t>
    </r>
    <r>
      <rPr>
        <b/>
        <u/>
        <sz val="10"/>
        <rFont val="Arial"/>
        <family val="2"/>
      </rPr>
      <t>WEAK</t>
    </r>
    <r>
      <rPr>
        <sz val="10"/>
        <rFont val="Arial"/>
        <family val="2"/>
      </rPr>
      <t xml:space="preserve"> poles that always </t>
    </r>
    <r>
      <rPr>
        <b/>
        <u/>
        <sz val="10"/>
        <rFont val="Arial"/>
        <family val="2"/>
      </rPr>
      <t>REPULSE</t>
    </r>
    <r>
      <rPr>
        <sz val="10"/>
        <rFont val="Arial"/>
        <family val="2"/>
      </rPr>
      <t xml:space="preserve"> to the magnet.</t>
    </r>
  </si>
  <si>
    <r>
      <t xml:space="preserve">For Iron, with no magnetic field there are no poles.  When a magnetic field is provided, Iron creates </t>
    </r>
    <r>
      <rPr>
        <b/>
        <u/>
        <sz val="10"/>
        <rFont val="Arial"/>
        <family val="2"/>
      </rPr>
      <t>STRONG</t>
    </r>
    <r>
      <rPr>
        <sz val="10"/>
        <rFont val="Arial"/>
        <family val="2"/>
      </rPr>
      <t xml:space="preserve"> poles that always </t>
    </r>
    <r>
      <rPr>
        <b/>
        <u/>
        <sz val="10"/>
        <rFont val="Arial"/>
        <family val="2"/>
      </rPr>
      <t>ATTRACK</t>
    </r>
    <r>
      <rPr>
        <sz val="10"/>
        <rFont val="Arial"/>
        <family val="2"/>
      </rPr>
      <t xml:space="preserve"> to the magnet.</t>
    </r>
  </si>
  <si>
    <r>
      <t xml:space="preserve">For Paramagnets with no magnetic field there are no poles.  When a magnetic field is provided, it creates </t>
    </r>
    <r>
      <rPr>
        <b/>
        <u/>
        <sz val="10"/>
        <rFont val="Arial"/>
        <family val="2"/>
      </rPr>
      <t>WEAK</t>
    </r>
    <r>
      <rPr>
        <sz val="10"/>
        <rFont val="Arial"/>
        <family val="2"/>
      </rPr>
      <t xml:space="preserve"> poles that always </t>
    </r>
    <r>
      <rPr>
        <b/>
        <u/>
        <sz val="10"/>
        <rFont val="Arial"/>
        <family val="2"/>
      </rPr>
      <t>ATTRACK</t>
    </r>
    <r>
      <rPr>
        <sz val="10"/>
        <rFont val="Arial"/>
        <family val="2"/>
      </rPr>
      <t xml:space="preserve"> to the magnet.</t>
    </r>
  </si>
  <si>
    <t>Solve the following Dependent Circuit problems</t>
  </si>
  <si>
    <t>x</t>
  </si>
  <si>
    <t>X Values</t>
  </si>
  <si>
    <r>
      <t>I</t>
    </r>
    <r>
      <rPr>
        <vertAlign val="subscript"/>
        <sz val="20"/>
        <rFont val="Arial"/>
        <family val="2"/>
      </rPr>
      <t>t</t>
    </r>
  </si>
  <si>
    <r>
      <t>xV</t>
    </r>
    <r>
      <rPr>
        <vertAlign val="subscript"/>
        <sz val="20"/>
        <rFont val="Arial"/>
        <family val="2"/>
      </rPr>
      <t>1</t>
    </r>
  </si>
  <si>
    <t>V</t>
  </si>
  <si>
    <t>Solve for I1 using KVL</t>
  </si>
  <si>
    <t>Use I1 and R1 to get V1, then get xV1</t>
  </si>
  <si>
    <t>Solve for I3 using KVL</t>
  </si>
  <si>
    <t>Solve for voltages and power as normal</t>
  </si>
  <si>
    <t>Total Power is not valid because of the dependent source (the dependent source provide additional power)</t>
  </si>
  <si>
    <r>
      <t>I</t>
    </r>
    <r>
      <rPr>
        <vertAlign val="subscript"/>
        <sz val="20"/>
        <rFont val="Arial"/>
        <family val="2"/>
      </rPr>
      <t>s</t>
    </r>
  </si>
  <si>
    <r>
      <t>I</t>
    </r>
    <r>
      <rPr>
        <vertAlign val="subscript"/>
        <sz val="20"/>
        <rFont val="Arial"/>
        <family val="2"/>
      </rPr>
      <t>bat</t>
    </r>
  </si>
  <si>
    <r>
      <t>V</t>
    </r>
    <r>
      <rPr>
        <vertAlign val="subscript"/>
        <sz val="20"/>
        <rFont val="Arial"/>
        <family val="2"/>
      </rPr>
      <t>Is</t>
    </r>
    <r>
      <rPr>
        <sz val="10"/>
        <rFont val="Arial"/>
        <family val="2"/>
      </rPr>
      <t/>
    </r>
  </si>
  <si>
    <t>Solve the following using Superposition</t>
  </si>
  <si>
    <t>Using the current source</t>
  </si>
  <si>
    <t>Using the voltage source</t>
  </si>
  <si>
    <t>Combined</t>
  </si>
  <si>
    <t>First solve using the current source, replacing Vbat with short circuit</t>
  </si>
  <si>
    <t>Second solve using the voltage source, replacing Is with open circuit</t>
  </si>
  <si>
    <t>Add voltages and currents together for solution</t>
  </si>
  <si>
    <t>Calculate power last using the combined power and current (can't be done separately)</t>
  </si>
  <si>
    <r>
      <t>R</t>
    </r>
    <r>
      <rPr>
        <vertAlign val="subscript"/>
        <sz val="20"/>
        <rFont val="Arial"/>
        <family val="2"/>
      </rPr>
      <t xml:space="preserve">eq1 </t>
    </r>
    <r>
      <rPr>
        <sz val="20"/>
        <rFont val="Arial"/>
        <family val="2"/>
      </rPr>
      <t>= R3 parallel R4</t>
    </r>
  </si>
  <si>
    <r>
      <t>R</t>
    </r>
    <r>
      <rPr>
        <vertAlign val="subscript"/>
        <sz val="20"/>
        <rFont val="Arial"/>
        <family val="2"/>
      </rPr>
      <t xml:space="preserve">eq2 </t>
    </r>
    <r>
      <rPr>
        <sz val="20"/>
        <rFont val="Arial"/>
        <family val="2"/>
      </rPr>
      <t>= Req2 plus R2</t>
    </r>
    <r>
      <rPr>
        <sz val="11"/>
        <color theme="1"/>
        <rFont val="Calibri"/>
        <family val="2"/>
        <scheme val="minor"/>
      </rPr>
      <t/>
    </r>
  </si>
  <si>
    <r>
      <t>R</t>
    </r>
    <r>
      <rPr>
        <vertAlign val="subscript"/>
        <sz val="20"/>
        <rFont val="Arial"/>
        <family val="2"/>
      </rPr>
      <t xml:space="preserve">eq </t>
    </r>
    <r>
      <rPr>
        <sz val="20"/>
        <rFont val="Arial"/>
        <family val="2"/>
      </rPr>
      <t>= R1 parallel Req2</t>
    </r>
  </si>
  <si>
    <r>
      <t>R</t>
    </r>
    <r>
      <rPr>
        <vertAlign val="subscript"/>
        <sz val="20"/>
        <rFont val="Arial"/>
        <family val="2"/>
      </rPr>
      <t xml:space="preserve">eq1 </t>
    </r>
    <r>
      <rPr>
        <sz val="20"/>
        <rFont val="Arial"/>
        <family val="2"/>
      </rPr>
      <t>= R1 plus R2</t>
    </r>
  </si>
  <si>
    <r>
      <t>R</t>
    </r>
    <r>
      <rPr>
        <vertAlign val="subscript"/>
        <sz val="20"/>
        <rFont val="Arial"/>
        <family val="2"/>
      </rPr>
      <t xml:space="preserve">eq2 </t>
    </r>
    <r>
      <rPr>
        <sz val="20"/>
        <rFont val="Arial"/>
        <family val="2"/>
      </rPr>
      <t>= Req1 parallel R3</t>
    </r>
    <r>
      <rPr>
        <sz val="11"/>
        <color theme="1"/>
        <rFont val="Calibri"/>
        <family val="2"/>
        <scheme val="minor"/>
      </rPr>
      <t/>
    </r>
  </si>
  <si>
    <r>
      <t>R</t>
    </r>
    <r>
      <rPr>
        <vertAlign val="subscript"/>
        <sz val="20"/>
        <rFont val="Arial"/>
        <family val="2"/>
      </rPr>
      <t xml:space="preserve">eq </t>
    </r>
    <r>
      <rPr>
        <sz val="20"/>
        <rFont val="Arial"/>
        <family val="2"/>
      </rPr>
      <t>= R4 plus Req2</t>
    </r>
  </si>
  <si>
    <t>Solve for the Norton and Thevenin Equivalent Circuit</t>
  </si>
  <si>
    <t>for nodes A and B below</t>
  </si>
  <si>
    <r>
      <t>R</t>
    </r>
    <r>
      <rPr>
        <vertAlign val="subscript"/>
        <sz val="20"/>
        <rFont val="Arial"/>
        <family val="2"/>
      </rPr>
      <t>th</t>
    </r>
  </si>
  <si>
    <r>
      <t>V</t>
    </r>
    <r>
      <rPr>
        <vertAlign val="subscript"/>
        <sz val="20"/>
        <rFont val="Arial"/>
        <family val="2"/>
      </rPr>
      <t>th</t>
    </r>
  </si>
  <si>
    <r>
      <t>I</t>
    </r>
    <r>
      <rPr>
        <vertAlign val="subscript"/>
        <sz val="20"/>
        <rFont val="Arial"/>
        <family val="2"/>
      </rPr>
      <t>no</t>
    </r>
  </si>
  <si>
    <r>
      <t>R</t>
    </r>
    <r>
      <rPr>
        <vertAlign val="subscript"/>
        <sz val="20"/>
        <rFont val="Arial"/>
        <family val="2"/>
      </rPr>
      <t>no</t>
    </r>
  </si>
  <si>
    <t>Redraw the Norton and Thevenin Equivalent circuits</t>
  </si>
  <si>
    <t>What load at AB would have the maximum power transfer?</t>
  </si>
  <si>
    <t>Solve for Rth by replacing voltage source with short</t>
  </si>
  <si>
    <t>and looking at the equivalent resistance from AB</t>
  </si>
  <si>
    <t>Where Req3 = R4 + Req2 + R5 in series.</t>
  </si>
  <si>
    <t>Where Req1 = R1 + R2, in series</t>
  </si>
  <si>
    <r>
      <t>R</t>
    </r>
    <r>
      <rPr>
        <vertAlign val="subscript"/>
        <sz val="20"/>
        <rFont val="Arial"/>
        <family val="2"/>
      </rPr>
      <t>eq3</t>
    </r>
    <r>
      <rPr>
        <sz val="11"/>
        <color theme="1"/>
        <rFont val="Calibri"/>
        <family val="2"/>
        <scheme val="minor"/>
      </rPr>
      <t/>
    </r>
  </si>
  <si>
    <t>Rth = Req3 = Rno</t>
  </si>
  <si>
    <t>Solve for Vth by finding the open circuit voltage at AB</t>
  </si>
  <si>
    <t xml:space="preserve">Since there is no current at output, no voltage drop </t>
  </si>
  <si>
    <t>Solve for Ino by either using Vth/Rth or by solving for current</t>
  </si>
  <si>
    <t>across AB when a short is put in place.</t>
  </si>
  <si>
    <t>Since there is a short at the output, Ino = Ir4 = Ir5</t>
  </si>
  <si>
    <t>for R4 or R5, Vab for open is equal to Vr3</t>
  </si>
  <si>
    <t xml:space="preserve">The equivalent resistance of the system with a short at the output is </t>
  </si>
  <si>
    <t>Where Req4 = R4 + R5, in series</t>
  </si>
  <si>
    <r>
      <t>R</t>
    </r>
    <r>
      <rPr>
        <vertAlign val="subscript"/>
        <sz val="20"/>
        <rFont val="Arial"/>
        <family val="2"/>
      </rPr>
      <t>eq4</t>
    </r>
    <r>
      <rPr>
        <sz val="11"/>
        <color theme="1"/>
        <rFont val="Calibri"/>
        <family val="2"/>
        <scheme val="minor"/>
      </rPr>
      <t/>
    </r>
  </si>
  <si>
    <r>
      <t>R</t>
    </r>
    <r>
      <rPr>
        <vertAlign val="subscript"/>
        <sz val="20"/>
        <rFont val="Arial"/>
        <family val="2"/>
      </rPr>
      <t>eq5</t>
    </r>
    <r>
      <rPr>
        <sz val="11"/>
        <color theme="1"/>
        <rFont val="Calibri"/>
        <family val="2"/>
        <scheme val="minor"/>
      </rPr>
      <t/>
    </r>
  </si>
  <si>
    <t>Where Req5 = R3 in parallel with Req4</t>
  </si>
  <si>
    <t>Where Req6 = R1 + Req5 + R2, in series.</t>
  </si>
  <si>
    <r>
      <t>R</t>
    </r>
    <r>
      <rPr>
        <vertAlign val="subscript"/>
        <sz val="20"/>
        <rFont val="Arial"/>
        <family val="2"/>
      </rPr>
      <t>eq6</t>
    </r>
    <r>
      <rPr>
        <sz val="11"/>
        <color theme="1"/>
        <rFont val="Calibri"/>
        <family val="2"/>
        <scheme val="minor"/>
      </rPr>
      <t/>
    </r>
  </si>
  <si>
    <t>Ir1 = Vbat/Req6</t>
  </si>
  <si>
    <t>Ir1</t>
  </si>
  <si>
    <t>Ir4 = Ir5 = Ino = Irl, solved using current division between</t>
  </si>
  <si>
    <t xml:space="preserve">Vr3 is solved using voltage division between R1, R2, </t>
  </si>
  <si>
    <t>and R3</t>
  </si>
  <si>
    <t>R3 and Req4</t>
  </si>
  <si>
    <t xml:space="preserve">The maximum power transfer is when Rload = Rth = Rno = </t>
  </si>
  <si>
    <t>For help in determining color, use this key</t>
  </si>
  <si>
    <t>R is Red</t>
  </si>
  <si>
    <t>Gn is Green</t>
  </si>
  <si>
    <t>Blu is Blue</t>
  </si>
  <si>
    <t>O is Orange</t>
  </si>
  <si>
    <t>W is White</t>
  </si>
  <si>
    <t>S is Silver</t>
  </si>
  <si>
    <t>Y is Yellow</t>
  </si>
  <si>
    <t>Br is Brown</t>
  </si>
  <si>
    <t>Gy is Gray</t>
  </si>
  <si>
    <t>Blk is Black</t>
  </si>
  <si>
    <t>V is Violet</t>
  </si>
  <si>
    <t>Gd is Gold</t>
  </si>
  <si>
    <t>Blk</t>
  </si>
  <si>
    <t>Br</t>
  </si>
  <si>
    <t>R</t>
  </si>
  <si>
    <t>O</t>
  </si>
  <si>
    <t>Y</t>
  </si>
  <si>
    <t>Gn</t>
  </si>
  <si>
    <t>Blu</t>
  </si>
  <si>
    <t>Gy</t>
  </si>
  <si>
    <t>a.</t>
  </si>
  <si>
    <t>b.</t>
  </si>
  <si>
    <t>c.</t>
  </si>
  <si>
    <t>d.</t>
  </si>
  <si>
    <t>e.</t>
  </si>
  <si>
    <t>f.</t>
  </si>
  <si>
    <t>i.</t>
  </si>
  <si>
    <t>m.</t>
  </si>
  <si>
    <t>q.</t>
  </si>
  <si>
    <t>u.</t>
  </si>
  <si>
    <t>j.</t>
  </si>
  <si>
    <t>n.</t>
  </si>
  <si>
    <t>r.</t>
  </si>
  <si>
    <t>v.</t>
  </si>
  <si>
    <t>g.</t>
  </si>
  <si>
    <t>k.</t>
  </si>
  <si>
    <t>o.</t>
  </si>
  <si>
    <t>s.</t>
  </si>
  <si>
    <t>w.</t>
  </si>
  <si>
    <t>h.</t>
  </si>
  <si>
    <t>l.</t>
  </si>
  <si>
    <t>p.</t>
  </si>
  <si>
    <t>t.</t>
  </si>
  <si>
    <t>x.</t>
  </si>
  <si>
    <t>Color</t>
  </si>
  <si>
    <t>Wavelength[nm]</t>
  </si>
  <si>
    <t>Voltage drop [ΔV]</t>
  </si>
  <si>
    <t>Semiconductor material</t>
  </si>
  <si>
    <t>Infrared</t>
  </si>
  <si>
    <t>λ &gt; 760</t>
  </si>
  <si>
    <t>ΔV &lt; 1.63</t>
  </si>
  <si>
    <t>Gallium arsenide (GaAs)</t>
  </si>
  <si>
    <t>Aluminium gallium arsenide (AlGaAs)</t>
  </si>
  <si>
    <t>Red</t>
  </si>
  <si>
    <r>
      <t>610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760</t>
    </r>
  </si>
  <si>
    <r>
      <t>1.63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2.03</t>
    </r>
  </si>
  <si>
    <t>Gallium arsenide phosphide (GaAsP)</t>
  </si>
  <si>
    <t>Aluminium gallium indium phosphide (AlGaInP) </t>
  </si>
  <si>
    <t>Gallium(III) phosphide (GaP)</t>
  </si>
  <si>
    <t>Orange</t>
  </si>
  <si>
    <r>
      <t>590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610</t>
    </r>
  </si>
  <si>
    <r>
      <t>2.03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2.10</t>
    </r>
  </si>
  <si>
    <t>Yellow</t>
  </si>
  <si>
    <r>
      <t>570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590</t>
    </r>
  </si>
  <si>
    <r>
      <t>2.10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2.18</t>
    </r>
  </si>
  <si>
    <t>Green</t>
  </si>
  <si>
    <r>
      <t>500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570</t>
    </r>
  </si>
  <si>
    <t>1.9[102] &lt; ΔV &lt; 4.0</t>
  </si>
  <si>
    <t>Traditional green: </t>
  </si>
  <si>
    <t>Aluminium gallium indium phosphide (AlGaInP)</t>
  </si>
  <si>
    <t>Aluminium gallium phosphide (AlGaP) </t>
  </si>
  <si>
    <t>Pure green: </t>
  </si>
  <si>
    <t>Indium gallium nitride (InGaN) / Gallium(III) nitride(GaN)</t>
  </si>
  <si>
    <t>Blue</t>
  </si>
  <si>
    <r>
      <t>450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500</t>
    </r>
  </si>
  <si>
    <r>
      <t>2.48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3.7</t>
    </r>
  </si>
  <si>
    <t>Zinc selenide (ZnSe)</t>
  </si>
  <si>
    <t>Indium gallium nitride (InGaN)</t>
  </si>
  <si>
    <t>Synthetic sapphire, Silicon carbide (SiC) as substrate with or without epitaxy, </t>
  </si>
  <si>
    <t>Silicon (Si) as substrate—under development (epitaxy on silicon is hard to control)</t>
  </si>
  <si>
    <t>Violet</t>
  </si>
  <si>
    <r>
      <t>400 &lt; </t>
    </r>
    <r>
      <rPr>
        <i/>
        <sz val="11"/>
        <color rgb="FF222222"/>
        <rFont val="Arial"/>
        <family val="2"/>
      </rPr>
      <t>λ</t>
    </r>
    <r>
      <rPr>
        <sz val="11"/>
        <color rgb="FF222222"/>
        <rFont val="Arial"/>
        <family val="2"/>
      </rPr>
      <t> &lt; 450</t>
    </r>
  </si>
  <si>
    <r>
      <t>2.76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4.0</t>
    </r>
  </si>
  <si>
    <t>Ultraviolet</t>
  </si>
  <si>
    <r>
      <t>λ</t>
    </r>
    <r>
      <rPr>
        <sz val="11"/>
        <color rgb="FF222222"/>
        <rFont val="Arial"/>
        <family val="2"/>
      </rPr>
      <t> &lt; 400</t>
    </r>
  </si>
  <si>
    <r>
      <t>3 &lt; Δ</t>
    </r>
    <r>
      <rPr>
        <i/>
        <sz val="11"/>
        <color rgb="FF222222"/>
        <rFont val="Arial"/>
        <family val="2"/>
      </rPr>
      <t>V</t>
    </r>
    <r>
      <rPr>
        <sz val="11"/>
        <color rgb="FF222222"/>
        <rFont val="Arial"/>
        <family val="2"/>
      </rPr>
      <t> &lt; 4.1</t>
    </r>
  </si>
  <si>
    <t>Indium gallium nitride (InGaN) (385-400 nm)</t>
  </si>
  <si>
    <t>Diamond (235 nm)</t>
  </si>
  <si>
    <t>Boron nitride (215 nm)</t>
  </si>
  <si>
    <t>Aluminium nitride (AlN) (210 nm)</t>
  </si>
  <si>
    <t>Aluminium gallium nitride (AlGaN)</t>
  </si>
  <si>
    <t>Aluminium gallium indium nitride (AlGaInN)—down to 210 nm</t>
  </si>
  <si>
    <t>Pink</t>
  </si>
  <si>
    <t>Multiple types</t>
  </si>
  <si>
    <t>ΔV ≈3.3[108]</t>
  </si>
  <si>
    <t>Blue with one or two phosphor layers,</t>
  </si>
  <si>
    <t>yellow with red, orange or pink phosphor added afterwards,</t>
  </si>
  <si>
    <t>white with pink plastic,</t>
  </si>
  <si>
    <t>or white phosphors with pink pigment or dye over top.</t>
  </si>
  <si>
    <t>Purple</t>
  </si>
  <si>
    <t>Dual blue/red LEDs, blue with red phosphor, or white with purple plastic</t>
  </si>
  <si>
    <t>White</t>
  </si>
  <si>
    <t>Broad spectrum</t>
  </si>
  <si>
    <r>
      <t>2.8 &lt; Δ</t>
    </r>
    <r>
      <rPr>
        <i/>
        <sz val="11"/>
        <color rgb="FF222222"/>
        <rFont val="Arial"/>
        <family val="2"/>
      </rPr>
      <t>V &lt; 4.2</t>
    </r>
  </si>
  <si>
    <t>Cool / Pure White: Blue/UV diode with yellow phosphor </t>
  </si>
  <si>
    <t>Warm White: Blue diode with orange phosphor</t>
  </si>
  <si>
    <t>*copied from https://en.wikipedia.org/wiki/Light-emitting_diode#cite_note-79</t>
  </si>
  <si>
    <t>This table shows the resistivity (?), conductivity and temperature coefficient of various materials at 20 °C (68 °F, 293 K)</t>
  </si>
  <si>
    <t>Material</t>
  </si>
  <si>
    <t>Resistivity</t>
  </si>
  <si>
    <t>Conductivity</t>
  </si>
  <si>
    <t>Temperature</t>
  </si>
  <si>
    <t>coefficient[a]</t>
  </si>
  <si>
    <t>Silver</t>
  </si>
  <si>
    <t>[17][18]</t>
  </si>
  <si>
    <t>Copper</t>
  </si>
  <si>
    <t>[19][20]</t>
  </si>
  <si>
    <t>[21]</t>
  </si>
  <si>
    <t>[17]</t>
  </si>
  <si>
    <t>Calcium</t>
  </si>
  <si>
    <t>Tungsten</t>
  </si>
  <si>
    <t>Zinc</t>
  </si>
  <si>
    <t>[22]</t>
  </si>
  <si>
    <t>Nickel</t>
  </si>
  <si>
    <t>Lithium</t>
  </si>
  <si>
    <t>Iron</t>
  </si>
  <si>
    <t>Platinum</t>
  </si>
  <si>
    <t>Tin</t>
  </si>
  <si>
    <t>Gallium</t>
  </si>
  <si>
    <t>Niobium</t>
  </si>
  <si>
    <t>[23]</t>
  </si>
  <si>
    <t>[24]</t>
  </si>
  <si>
    <t>Lead</t>
  </si>
  <si>
    <t>Titanium</t>
  </si>
  <si>
    <t>[25]</t>
  </si>
  <si>
    <t>Manganin</t>
  </si>
  <si>
    <t>[26]</t>
  </si>
  <si>
    <t>Constantan</t>
  </si>
  <si>
    <t>[27]</t>
  </si>
  <si>
    <t>[28]</t>
  </si>
  <si>
    <t>Mercury</t>
  </si>
  <si>
    <t>Carbon (amorphous)</t>
  </si>
  <si>
    <t>[17][29]</t>
  </si>
  <si>
    <t>[30]</t>
  </si>
  <si>
    <t>GaAs</t>
  </si>
  <si>
    <t>[31]</t>
  </si>
  <si>
    <t>[32]</t>
  </si>
  <si>
    <t>Swimming pool water[j]</t>
  </si>
  <si>
    <t>[33]</t>
  </si>
  <si>
    <t>[citation needed]</t>
  </si>
  <si>
    <t>Wood (damp)</t>
  </si>
  <si>
    <t>[34]</t>
  </si>
  <si>
    <t>[35]</t>
  </si>
  <si>
    <t>Glass</t>
  </si>
  <si>
    <t>?</t>
  </si>
  <si>
    <t>Carbon (diamond)</t>
  </si>
  <si>
    <t>[36]</t>
  </si>
  <si>
    <t>Hard rubber</t>
  </si>
  <si>
    <t>Air</t>
  </si>
  <si>
    <t>[37][38]</t>
  </si>
  <si>
    <t>Wood (oven dry)</t>
  </si>
  <si>
    <t>Sulfur</t>
  </si>
  <si>
    <t>Fused quartz</t>
  </si>
  <si>
    <t>PET</t>
  </si>
  <si>
    <t>Teflon</t>
  </si>
  <si>
    <t>copied from https://en.wikipedia.org/wiki/Electrical_resistivity_and_conductivity</t>
  </si>
  <si>
    <t>(S/m) at 20 °C</t>
  </si>
  <si>
    <r>
      <t>(</t>
    </r>
    <r>
      <rPr>
        <sz val="10"/>
        <rFont val="Calibri"/>
        <family val="2"/>
      </rPr>
      <t>Ω</t>
    </r>
    <r>
      <rPr>
        <sz val="10"/>
        <rFont val="Arial"/>
      </rPr>
      <t>·m) at 20 °C</t>
    </r>
  </si>
  <si>
    <t>Temp Coefficient</t>
  </si>
  <si>
    <r>
      <t>K</t>
    </r>
    <r>
      <rPr>
        <vertAlign val="superscript"/>
        <sz val="10"/>
        <rFont val="Arial"/>
        <family val="2"/>
      </rPr>
      <t>-1</t>
    </r>
  </si>
  <si>
    <t>ρ (Ω·m) at 20 °C</t>
  </si>
  <si>
    <t>σ (S/m) at 20 °C</t>
  </si>
  <si>
    <r>
      <t>(K</t>
    </r>
    <r>
      <rPr>
        <b/>
        <vertAlign val="superscript"/>
        <sz val="8"/>
        <color rgb="FF222222"/>
        <rFont val="Arial"/>
        <family val="2"/>
      </rPr>
      <t>−1</t>
    </r>
    <r>
      <rPr>
        <b/>
        <sz val="11"/>
        <color rgb="FF222222"/>
        <rFont val="Arial"/>
        <family val="2"/>
      </rPr>
      <t>)</t>
    </r>
  </si>
  <si>
    <r>
      <t>1.59×10</t>
    </r>
    <r>
      <rPr>
        <vertAlign val="superscript"/>
        <sz val="8"/>
        <color rgb="FF222222"/>
        <rFont val="Arial"/>
        <family val="2"/>
      </rPr>
      <t>−8</t>
    </r>
  </si>
  <si>
    <r>
      <t>6.30×10</t>
    </r>
    <r>
      <rPr>
        <vertAlign val="superscript"/>
        <sz val="8"/>
        <color rgb="FF222222"/>
        <rFont val="Arial"/>
        <family val="2"/>
      </rPr>
      <t>7</t>
    </r>
  </si>
  <si>
    <r>
      <t>1.68×10</t>
    </r>
    <r>
      <rPr>
        <vertAlign val="superscript"/>
        <sz val="8"/>
        <color rgb="FF222222"/>
        <rFont val="Arial"/>
        <family val="2"/>
      </rPr>
      <t>−8</t>
    </r>
  </si>
  <si>
    <r>
      <t>5.96×10</t>
    </r>
    <r>
      <rPr>
        <vertAlign val="superscript"/>
        <sz val="8"/>
        <color rgb="FF222222"/>
        <rFont val="Arial"/>
        <family val="2"/>
      </rPr>
      <t>7</t>
    </r>
  </si>
  <si>
    <r>
      <t>Annealed</t>
    </r>
    <r>
      <rPr>
        <sz val="11"/>
        <color rgb="FF222222"/>
        <rFont val="Arial"/>
        <family val="2"/>
      </rPr>
      <t> </t>
    </r>
    <r>
      <rPr>
        <sz val="11"/>
        <color rgb="FF0B0080"/>
        <rFont val="Arial"/>
        <family val="2"/>
      </rPr>
      <t>copper</t>
    </r>
    <r>
      <rPr>
        <vertAlign val="superscript"/>
        <sz val="8"/>
        <color rgb="FF0B0080"/>
        <rFont val="Arial"/>
        <family val="2"/>
      </rPr>
      <t>[b]</t>
    </r>
  </si>
  <si>
    <r>
      <t>1.72×10</t>
    </r>
    <r>
      <rPr>
        <vertAlign val="superscript"/>
        <sz val="8"/>
        <color rgb="FF222222"/>
        <rFont val="Arial"/>
        <family val="2"/>
      </rPr>
      <t>−8</t>
    </r>
  </si>
  <si>
    <r>
      <t>5.80×10</t>
    </r>
    <r>
      <rPr>
        <vertAlign val="superscript"/>
        <sz val="8"/>
        <color rgb="FF222222"/>
        <rFont val="Arial"/>
        <family val="2"/>
      </rPr>
      <t>7</t>
    </r>
  </si>
  <si>
    <r>
      <t>Gold</t>
    </r>
    <r>
      <rPr>
        <vertAlign val="superscript"/>
        <sz val="8"/>
        <color rgb="FF0B0080"/>
        <rFont val="Arial"/>
        <family val="2"/>
      </rPr>
      <t>[c]</t>
    </r>
  </si>
  <si>
    <r>
      <t>2.44×10</t>
    </r>
    <r>
      <rPr>
        <vertAlign val="superscript"/>
        <sz val="8"/>
        <color rgb="FF222222"/>
        <rFont val="Arial"/>
        <family val="2"/>
      </rPr>
      <t>−8</t>
    </r>
  </si>
  <si>
    <r>
      <t>4.10×10</t>
    </r>
    <r>
      <rPr>
        <vertAlign val="superscript"/>
        <sz val="8"/>
        <color rgb="FF222222"/>
        <rFont val="Arial"/>
        <family val="2"/>
      </rPr>
      <t>7</t>
    </r>
  </si>
  <si>
    <r>
      <t>Aluminium</t>
    </r>
    <r>
      <rPr>
        <vertAlign val="superscript"/>
        <sz val="8"/>
        <color rgb="FF0B0080"/>
        <rFont val="Arial"/>
        <family val="2"/>
      </rPr>
      <t>[d]</t>
    </r>
  </si>
  <si>
    <r>
      <t>2.65×10</t>
    </r>
    <r>
      <rPr>
        <vertAlign val="superscript"/>
        <sz val="8"/>
        <color rgb="FF222222"/>
        <rFont val="Arial"/>
        <family val="2"/>
      </rPr>
      <t>−8</t>
    </r>
  </si>
  <si>
    <r>
      <t>3.77×10</t>
    </r>
    <r>
      <rPr>
        <vertAlign val="superscript"/>
        <sz val="8"/>
        <color rgb="FF222222"/>
        <rFont val="Arial"/>
        <family val="2"/>
      </rPr>
      <t>7</t>
    </r>
  </si>
  <si>
    <r>
      <t>3.36×10</t>
    </r>
    <r>
      <rPr>
        <vertAlign val="superscript"/>
        <sz val="8"/>
        <color rgb="FF222222"/>
        <rFont val="Arial"/>
        <family val="2"/>
      </rPr>
      <t>−8</t>
    </r>
  </si>
  <si>
    <r>
      <t>2.98×10</t>
    </r>
    <r>
      <rPr>
        <vertAlign val="superscript"/>
        <sz val="8"/>
        <color rgb="FF222222"/>
        <rFont val="Arial"/>
        <family val="2"/>
      </rPr>
      <t>7</t>
    </r>
  </si>
  <si>
    <r>
      <t>5.60×10</t>
    </r>
    <r>
      <rPr>
        <vertAlign val="superscript"/>
        <sz val="8"/>
        <color rgb="FF222222"/>
        <rFont val="Arial"/>
        <family val="2"/>
      </rPr>
      <t>−8</t>
    </r>
  </si>
  <si>
    <r>
      <t>1.79×10</t>
    </r>
    <r>
      <rPr>
        <vertAlign val="superscript"/>
        <sz val="8"/>
        <color rgb="FF222222"/>
        <rFont val="Arial"/>
        <family val="2"/>
      </rPr>
      <t>7</t>
    </r>
  </si>
  <si>
    <r>
      <t>5.90×10</t>
    </r>
    <r>
      <rPr>
        <vertAlign val="superscript"/>
        <sz val="8"/>
        <color rgb="FF222222"/>
        <rFont val="Arial"/>
        <family val="2"/>
      </rPr>
      <t>−8</t>
    </r>
  </si>
  <si>
    <r>
      <t>1.69×10</t>
    </r>
    <r>
      <rPr>
        <vertAlign val="superscript"/>
        <sz val="8"/>
        <color rgb="FF222222"/>
        <rFont val="Arial"/>
        <family val="2"/>
      </rPr>
      <t>7</t>
    </r>
  </si>
  <si>
    <r>
      <t>6.99×10</t>
    </r>
    <r>
      <rPr>
        <vertAlign val="superscript"/>
        <sz val="8"/>
        <color rgb="FF222222"/>
        <rFont val="Arial"/>
        <family val="2"/>
      </rPr>
      <t>−8</t>
    </r>
  </si>
  <si>
    <r>
      <t>1.43×10</t>
    </r>
    <r>
      <rPr>
        <vertAlign val="superscript"/>
        <sz val="8"/>
        <color rgb="FF222222"/>
        <rFont val="Arial"/>
        <family val="2"/>
      </rPr>
      <t>7</t>
    </r>
  </si>
  <si>
    <r>
      <t>9.28×10</t>
    </r>
    <r>
      <rPr>
        <vertAlign val="superscript"/>
        <sz val="8"/>
        <color rgb="FF222222"/>
        <rFont val="Arial"/>
        <family val="2"/>
      </rPr>
      <t>−8</t>
    </r>
  </si>
  <si>
    <r>
      <t>1.08×10</t>
    </r>
    <r>
      <rPr>
        <vertAlign val="superscript"/>
        <sz val="8"/>
        <color rgb="FF222222"/>
        <rFont val="Arial"/>
        <family val="2"/>
      </rPr>
      <t>7</t>
    </r>
  </si>
  <si>
    <r>
      <t>9.71×10</t>
    </r>
    <r>
      <rPr>
        <vertAlign val="superscript"/>
        <sz val="8"/>
        <color rgb="FF222222"/>
        <rFont val="Arial"/>
        <family val="2"/>
      </rPr>
      <t>−8</t>
    </r>
  </si>
  <si>
    <r>
      <t>1.00×10</t>
    </r>
    <r>
      <rPr>
        <vertAlign val="superscript"/>
        <sz val="8"/>
        <color rgb="FF222222"/>
        <rFont val="Arial"/>
        <family val="2"/>
      </rPr>
      <t>7</t>
    </r>
  </si>
  <si>
    <r>
      <t>1.06×10</t>
    </r>
    <r>
      <rPr>
        <vertAlign val="superscript"/>
        <sz val="8"/>
        <color rgb="FF222222"/>
        <rFont val="Arial"/>
        <family val="2"/>
      </rPr>
      <t>−7</t>
    </r>
  </si>
  <si>
    <r>
      <t>9.43×10</t>
    </r>
    <r>
      <rPr>
        <vertAlign val="superscript"/>
        <sz val="8"/>
        <color rgb="FF222222"/>
        <rFont val="Arial"/>
        <family val="2"/>
      </rPr>
      <t>6</t>
    </r>
  </si>
  <si>
    <r>
      <t>1.09×10</t>
    </r>
    <r>
      <rPr>
        <vertAlign val="superscript"/>
        <sz val="8"/>
        <color rgb="FF222222"/>
        <rFont val="Arial"/>
        <family val="2"/>
      </rPr>
      <t>−7</t>
    </r>
  </si>
  <si>
    <r>
      <t>9.17×10</t>
    </r>
    <r>
      <rPr>
        <vertAlign val="superscript"/>
        <sz val="8"/>
        <color rgb="FF222222"/>
        <rFont val="Arial"/>
        <family val="2"/>
      </rPr>
      <t>6</t>
    </r>
  </si>
  <si>
    <r>
      <t>1.40×10</t>
    </r>
    <r>
      <rPr>
        <vertAlign val="superscript"/>
        <sz val="8"/>
        <color rgb="FF222222"/>
        <rFont val="Arial"/>
        <family val="2"/>
      </rPr>
      <t>−7</t>
    </r>
  </si>
  <si>
    <r>
      <t>7.10×10</t>
    </r>
    <r>
      <rPr>
        <vertAlign val="superscript"/>
        <sz val="8"/>
        <color rgb="FF222222"/>
        <rFont val="Arial"/>
        <family val="2"/>
      </rPr>
      <t>6</t>
    </r>
  </si>
  <si>
    <r>
      <t>1.4×10</t>
    </r>
    <r>
      <rPr>
        <vertAlign val="superscript"/>
        <sz val="8"/>
        <color rgb="FF222222"/>
        <rFont val="Arial"/>
        <family val="2"/>
      </rPr>
      <t>−7</t>
    </r>
  </si>
  <si>
    <r>
      <t>7.0×10</t>
    </r>
    <r>
      <rPr>
        <vertAlign val="superscript"/>
        <sz val="8"/>
        <color rgb="FF222222"/>
        <rFont val="Arial"/>
        <family val="2"/>
      </rPr>
      <t>6</t>
    </r>
  </si>
  <si>
    <t>Carbon steel (1010)</t>
  </si>
  <si>
    <r>
      <t>1.43×10</t>
    </r>
    <r>
      <rPr>
        <vertAlign val="superscript"/>
        <sz val="8"/>
        <color rgb="FF222222"/>
        <rFont val="Arial"/>
        <family val="2"/>
      </rPr>
      <t>−7</t>
    </r>
  </si>
  <si>
    <r>
      <t>6.99×10</t>
    </r>
    <r>
      <rPr>
        <vertAlign val="superscript"/>
        <sz val="8"/>
        <color rgb="FF222222"/>
        <rFont val="Arial"/>
        <family val="2"/>
      </rPr>
      <t>6</t>
    </r>
  </si>
  <si>
    <r>
      <t>2.20×10</t>
    </r>
    <r>
      <rPr>
        <vertAlign val="superscript"/>
        <sz val="8"/>
        <color rgb="FF222222"/>
        <rFont val="Arial"/>
        <family val="2"/>
      </rPr>
      <t>−7</t>
    </r>
  </si>
  <si>
    <r>
      <t>4.55×10</t>
    </r>
    <r>
      <rPr>
        <vertAlign val="superscript"/>
        <sz val="8"/>
        <color rgb="FF222222"/>
        <rFont val="Arial"/>
        <family val="2"/>
      </rPr>
      <t>6</t>
    </r>
  </si>
  <si>
    <r>
      <t>4.20×10</t>
    </r>
    <r>
      <rPr>
        <vertAlign val="superscript"/>
        <sz val="8"/>
        <color rgb="FF222222"/>
        <rFont val="Arial"/>
        <family val="2"/>
      </rPr>
      <t>−7</t>
    </r>
  </si>
  <si>
    <r>
      <t>2.38×10</t>
    </r>
    <r>
      <rPr>
        <vertAlign val="superscript"/>
        <sz val="8"/>
        <color rgb="FF222222"/>
        <rFont val="Arial"/>
        <family val="2"/>
      </rPr>
      <t>6</t>
    </r>
  </si>
  <si>
    <t>Grain oriented electrical steel</t>
  </si>
  <si>
    <r>
      <t>4.60×10</t>
    </r>
    <r>
      <rPr>
        <vertAlign val="superscript"/>
        <sz val="8"/>
        <color rgb="FF222222"/>
        <rFont val="Arial"/>
        <family val="2"/>
      </rPr>
      <t>−7</t>
    </r>
  </si>
  <si>
    <r>
      <t>2.17×10</t>
    </r>
    <r>
      <rPr>
        <vertAlign val="superscript"/>
        <sz val="8"/>
        <color rgb="FF222222"/>
        <rFont val="Arial"/>
        <family val="2"/>
      </rPr>
      <t>6</t>
    </r>
  </si>
  <si>
    <r>
      <t>4.82×10</t>
    </r>
    <r>
      <rPr>
        <vertAlign val="superscript"/>
        <sz val="8"/>
        <color rgb="FF222222"/>
        <rFont val="Arial"/>
        <family val="2"/>
      </rPr>
      <t>−7</t>
    </r>
  </si>
  <si>
    <r>
      <t>2.07×10</t>
    </r>
    <r>
      <rPr>
        <vertAlign val="superscript"/>
        <sz val="8"/>
        <color rgb="FF222222"/>
        <rFont val="Arial"/>
        <family val="2"/>
      </rPr>
      <t>6</t>
    </r>
  </si>
  <si>
    <r>
      <t>4.90×10</t>
    </r>
    <r>
      <rPr>
        <vertAlign val="superscript"/>
        <sz val="8"/>
        <color rgb="FF222222"/>
        <rFont val="Arial"/>
        <family val="2"/>
      </rPr>
      <t>−7</t>
    </r>
  </si>
  <si>
    <r>
      <t>2.04×10</t>
    </r>
    <r>
      <rPr>
        <vertAlign val="superscript"/>
        <sz val="8"/>
        <color rgb="FF222222"/>
        <rFont val="Arial"/>
        <family val="2"/>
      </rPr>
      <t>6</t>
    </r>
  </si>
  <si>
    <r>
      <t>Stainless steel</t>
    </r>
    <r>
      <rPr>
        <vertAlign val="superscript"/>
        <sz val="8"/>
        <color rgb="FF0B0080"/>
        <rFont val="Arial"/>
        <family val="2"/>
      </rPr>
      <t>[e]</t>
    </r>
  </si>
  <si>
    <r>
      <t>6.90×10</t>
    </r>
    <r>
      <rPr>
        <vertAlign val="superscript"/>
        <sz val="8"/>
        <color rgb="FF222222"/>
        <rFont val="Arial"/>
        <family val="2"/>
      </rPr>
      <t>−7</t>
    </r>
  </si>
  <si>
    <r>
      <t>1.45×10</t>
    </r>
    <r>
      <rPr>
        <vertAlign val="superscript"/>
        <sz val="8"/>
        <color rgb="FF222222"/>
        <rFont val="Arial"/>
        <family val="2"/>
      </rPr>
      <t>6</t>
    </r>
  </si>
  <si>
    <r>
      <t>9.80×10</t>
    </r>
    <r>
      <rPr>
        <vertAlign val="superscript"/>
        <sz val="8"/>
        <color rgb="FF222222"/>
        <rFont val="Arial"/>
        <family val="2"/>
      </rPr>
      <t>−7</t>
    </r>
  </si>
  <si>
    <r>
      <t>1.02×10</t>
    </r>
    <r>
      <rPr>
        <vertAlign val="superscript"/>
        <sz val="8"/>
        <color rgb="FF222222"/>
        <rFont val="Arial"/>
        <family val="2"/>
      </rPr>
      <t>6</t>
    </r>
  </si>
  <si>
    <r>
      <t>Nichrome</t>
    </r>
    <r>
      <rPr>
        <vertAlign val="superscript"/>
        <sz val="8"/>
        <color rgb="FF0B0080"/>
        <rFont val="Arial"/>
        <family val="2"/>
      </rPr>
      <t>[f]</t>
    </r>
  </si>
  <si>
    <r>
      <t>1.10×10</t>
    </r>
    <r>
      <rPr>
        <vertAlign val="superscript"/>
        <sz val="8"/>
        <color rgb="FF222222"/>
        <rFont val="Arial"/>
        <family val="2"/>
      </rPr>
      <t>−6</t>
    </r>
  </si>
  <si>
    <r>
      <t>6.7×10</t>
    </r>
    <r>
      <rPr>
        <vertAlign val="superscript"/>
        <sz val="8"/>
        <color rgb="FF222222"/>
        <rFont val="Arial"/>
        <family val="2"/>
      </rPr>
      <t>5</t>
    </r>
  </si>
  <si>
    <r>
      <t>5.00×10</t>
    </r>
    <r>
      <rPr>
        <vertAlign val="superscript"/>
        <sz val="8"/>
        <color rgb="FF222222"/>
        <rFont val="Arial"/>
        <family val="2"/>
      </rPr>
      <t>−4</t>
    </r>
    <r>
      <rPr>
        <sz val="11"/>
        <color rgb="FF222222"/>
        <rFont val="Arial"/>
        <family val="2"/>
      </rPr>
      <t> to 8.00×10</t>
    </r>
    <r>
      <rPr>
        <vertAlign val="superscript"/>
        <sz val="8"/>
        <color rgb="FF222222"/>
        <rFont val="Arial"/>
        <family val="2"/>
      </rPr>
      <t>−4</t>
    </r>
  </si>
  <si>
    <r>
      <t>1.25×10</t>
    </r>
    <r>
      <rPr>
        <vertAlign val="superscript"/>
        <sz val="8"/>
        <color rgb="FF222222"/>
        <rFont val="Arial"/>
        <family val="2"/>
      </rPr>
      <t>3</t>
    </r>
    <r>
      <rPr>
        <sz val="11"/>
        <color rgb="FF222222"/>
        <rFont val="Arial"/>
        <family val="2"/>
      </rPr>
      <t> to 2×10</t>
    </r>
    <r>
      <rPr>
        <vertAlign val="superscript"/>
        <sz val="8"/>
        <color rgb="FF222222"/>
        <rFont val="Arial"/>
        <family val="2"/>
      </rPr>
      <t>3</t>
    </r>
  </si>
  <si>
    <t>−0.0005</t>
  </si>
  <si>
    <r>
      <t>Carbon (graphite)</t>
    </r>
    <r>
      <rPr>
        <vertAlign val="superscript"/>
        <sz val="8"/>
        <color rgb="FF0B0080"/>
        <rFont val="Arial"/>
        <family val="2"/>
      </rPr>
      <t>[g]</t>
    </r>
  </si>
  <si>
    <t>2.50×10−6 to 5.00×10−6 ∥basal plane</t>
  </si>
  <si>
    <r>
      <t>3.00×10</t>
    </r>
    <r>
      <rPr>
        <vertAlign val="superscript"/>
        <sz val="8"/>
        <color rgb="FF222222"/>
        <rFont val="Arial"/>
        <family val="2"/>
      </rPr>
      <t>−3</t>
    </r>
    <r>
      <rPr>
        <sz val="11"/>
        <color rgb="FF222222"/>
        <rFont val="Arial"/>
        <family val="2"/>
      </rPr>
      <t> ⊥basal plane</t>
    </r>
  </si>
  <si>
    <r>
      <t>2.00×10</t>
    </r>
    <r>
      <rPr>
        <vertAlign val="superscript"/>
        <sz val="8"/>
        <color rgb="FF222222"/>
        <rFont val="Arial"/>
        <family val="2"/>
      </rPr>
      <t>5</t>
    </r>
    <r>
      <rPr>
        <sz val="11"/>
        <color rgb="FF222222"/>
        <rFont val="Arial"/>
        <family val="2"/>
      </rPr>
      <t> to 3.00×10</t>
    </r>
    <r>
      <rPr>
        <vertAlign val="superscript"/>
        <sz val="8"/>
        <color rgb="FF222222"/>
        <rFont val="Arial"/>
        <family val="2"/>
      </rPr>
      <t>5</t>
    </r>
    <r>
      <rPr>
        <sz val="11"/>
        <color rgb="FF222222"/>
        <rFont val="Arial"/>
        <family val="2"/>
      </rPr>
      <t> ∥basal plane</t>
    </r>
  </si>
  <si>
    <r>
      <t>3.30×10</t>
    </r>
    <r>
      <rPr>
        <vertAlign val="superscript"/>
        <sz val="8"/>
        <color rgb="FF222222"/>
        <rFont val="Arial"/>
        <family val="2"/>
      </rPr>
      <t>2</t>
    </r>
    <r>
      <rPr>
        <sz val="11"/>
        <color rgb="FF222222"/>
        <rFont val="Arial"/>
        <family val="2"/>
      </rPr>
      <t> ⊥basal plane</t>
    </r>
  </si>
  <si>
    <r>
      <t>1.00×10</t>
    </r>
    <r>
      <rPr>
        <vertAlign val="superscript"/>
        <sz val="8"/>
        <color rgb="FF222222"/>
        <rFont val="Arial"/>
        <family val="2"/>
      </rPr>
      <t>−3</t>
    </r>
    <r>
      <rPr>
        <sz val="11"/>
        <color rgb="FF222222"/>
        <rFont val="Arial"/>
        <family val="2"/>
      </rPr>
      <t> to 1.00×10</t>
    </r>
    <r>
      <rPr>
        <vertAlign val="superscript"/>
        <sz val="8"/>
        <color rgb="FF222222"/>
        <rFont val="Arial"/>
        <family val="2"/>
      </rPr>
      <t>8</t>
    </r>
  </si>
  <si>
    <r>
      <t>1.00×10</t>
    </r>
    <r>
      <rPr>
        <vertAlign val="superscript"/>
        <sz val="8"/>
        <color rgb="FF222222"/>
        <rFont val="Arial"/>
        <family val="2"/>
      </rPr>
      <t>−8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3</t>
    </r>
  </si>
  <si>
    <r>
      <t>Germanium</t>
    </r>
    <r>
      <rPr>
        <vertAlign val="superscript"/>
        <sz val="8"/>
        <color rgb="FF0B0080"/>
        <rFont val="Arial"/>
        <family val="2"/>
      </rPr>
      <t>[h]</t>
    </r>
  </si>
  <si>
    <r>
      <t>4.60×10</t>
    </r>
    <r>
      <rPr>
        <vertAlign val="superscript"/>
        <sz val="8"/>
        <color rgb="FF222222"/>
        <rFont val="Arial"/>
        <family val="2"/>
      </rPr>
      <t>−1</t>
    </r>
  </si>
  <si>
    <t>−0.048</t>
  </si>
  <si>
    <r>
      <t>Sea water</t>
    </r>
    <r>
      <rPr>
        <vertAlign val="superscript"/>
        <sz val="8"/>
        <color rgb="FF0B0080"/>
        <rFont val="Arial"/>
        <family val="2"/>
      </rPr>
      <t>[i]</t>
    </r>
  </si>
  <si>
    <r>
      <t>2.00×10</t>
    </r>
    <r>
      <rPr>
        <vertAlign val="superscript"/>
        <sz val="8"/>
        <color rgb="FF222222"/>
        <rFont val="Arial"/>
        <family val="2"/>
      </rPr>
      <t>−1</t>
    </r>
  </si>
  <si>
    <r>
      <t>3.33×10</t>
    </r>
    <r>
      <rPr>
        <vertAlign val="superscript"/>
        <sz val="8"/>
        <color rgb="FF222222"/>
        <rFont val="Arial"/>
        <family val="2"/>
      </rPr>
      <t>−1</t>
    </r>
    <r>
      <rPr>
        <sz val="11"/>
        <color rgb="FF222222"/>
        <rFont val="Arial"/>
        <family val="2"/>
      </rPr>
      <t> to 4.00×10</t>
    </r>
    <r>
      <rPr>
        <vertAlign val="superscript"/>
        <sz val="8"/>
        <color rgb="FF222222"/>
        <rFont val="Arial"/>
        <family val="2"/>
      </rPr>
      <t>−1</t>
    </r>
  </si>
  <si>
    <t>0.25 to 0.30</t>
  </si>
  <si>
    <r>
      <t>Drinking water</t>
    </r>
    <r>
      <rPr>
        <vertAlign val="superscript"/>
        <sz val="8"/>
        <color rgb="FF0B0080"/>
        <rFont val="Arial"/>
        <family val="2"/>
      </rPr>
      <t>[k]</t>
    </r>
  </si>
  <si>
    <r>
      <t>2.00×10</t>
    </r>
    <r>
      <rPr>
        <vertAlign val="superscript"/>
        <sz val="8"/>
        <color rgb="FF222222"/>
        <rFont val="Arial"/>
        <family val="2"/>
      </rPr>
      <t>1</t>
    </r>
    <r>
      <rPr>
        <sz val="11"/>
        <color rgb="FF222222"/>
        <rFont val="Arial"/>
        <family val="2"/>
      </rPr>
      <t> to 2.00×10</t>
    </r>
    <r>
      <rPr>
        <vertAlign val="superscript"/>
        <sz val="8"/>
        <color rgb="FF222222"/>
        <rFont val="Arial"/>
        <family val="2"/>
      </rPr>
      <t>3</t>
    </r>
  </si>
  <si>
    <r>
      <t>5.00×10</t>
    </r>
    <r>
      <rPr>
        <vertAlign val="superscript"/>
        <sz val="8"/>
        <color rgb="FF222222"/>
        <rFont val="Arial"/>
        <family val="2"/>
      </rPr>
      <t>−4</t>
    </r>
    <r>
      <rPr>
        <sz val="11"/>
        <color rgb="FF222222"/>
        <rFont val="Arial"/>
        <family val="2"/>
      </rPr>
      <t> to 5.00×10</t>
    </r>
    <r>
      <rPr>
        <vertAlign val="superscript"/>
        <sz val="8"/>
        <color rgb="FF222222"/>
        <rFont val="Arial"/>
        <family val="2"/>
      </rPr>
      <t>−2</t>
    </r>
  </si>
  <si>
    <r>
      <t>Silicon</t>
    </r>
    <r>
      <rPr>
        <vertAlign val="superscript"/>
        <sz val="8"/>
        <color rgb="FF0B0080"/>
        <rFont val="Arial"/>
        <family val="2"/>
      </rPr>
      <t>[h]</t>
    </r>
  </si>
  <si>
    <r>
      <t>6.40×10</t>
    </r>
    <r>
      <rPr>
        <vertAlign val="superscript"/>
        <sz val="8"/>
        <color rgb="FF222222"/>
        <rFont val="Arial"/>
        <family val="2"/>
      </rPr>
      <t>2</t>
    </r>
  </si>
  <si>
    <r>
      <t>1.56×10</t>
    </r>
    <r>
      <rPr>
        <vertAlign val="superscript"/>
        <sz val="8"/>
        <color rgb="FF222222"/>
        <rFont val="Arial"/>
        <family val="2"/>
      </rPr>
      <t>−3</t>
    </r>
  </si>
  <si>
    <t>−0.075</t>
  </si>
  <si>
    <r>
      <t>1.00×10</t>
    </r>
    <r>
      <rPr>
        <vertAlign val="superscript"/>
        <sz val="8"/>
        <color rgb="FF222222"/>
        <rFont val="Arial"/>
        <family val="2"/>
      </rPr>
      <t>3</t>
    </r>
    <r>
      <rPr>
        <sz val="11"/>
        <color rgb="FF222222"/>
        <rFont val="Arial"/>
        <family val="2"/>
      </rPr>
      <t> to 1.00×10</t>
    </r>
    <r>
      <rPr>
        <vertAlign val="superscript"/>
        <sz val="8"/>
        <color rgb="FF222222"/>
        <rFont val="Arial"/>
        <family val="2"/>
      </rPr>
      <t>4</t>
    </r>
  </si>
  <si>
    <r>
      <t>10</t>
    </r>
    <r>
      <rPr>
        <vertAlign val="superscript"/>
        <sz val="8"/>
        <color rgb="FF222222"/>
        <rFont val="Arial"/>
        <family val="2"/>
      </rPr>
      <t>−4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−3</t>
    </r>
  </si>
  <si>
    <r>
      <t>Deionized water</t>
    </r>
    <r>
      <rPr>
        <vertAlign val="superscript"/>
        <sz val="8"/>
        <color rgb="FF0B0080"/>
        <rFont val="Arial"/>
        <family val="2"/>
      </rPr>
      <t>[l]</t>
    </r>
  </si>
  <si>
    <r>
      <t>1.80×10</t>
    </r>
    <r>
      <rPr>
        <vertAlign val="superscript"/>
        <sz val="8"/>
        <color rgb="FF222222"/>
        <rFont val="Arial"/>
        <family val="2"/>
      </rPr>
      <t>5</t>
    </r>
  </si>
  <si>
    <r>
      <t>5.50×10</t>
    </r>
    <r>
      <rPr>
        <vertAlign val="superscript"/>
        <sz val="8"/>
        <color rgb="FF222222"/>
        <rFont val="Arial"/>
        <family val="2"/>
      </rPr>
      <t>−6</t>
    </r>
  </si>
  <si>
    <r>
      <t>1.00×10</t>
    </r>
    <r>
      <rPr>
        <vertAlign val="superscript"/>
        <sz val="8"/>
        <color rgb="FF222222"/>
        <rFont val="Arial"/>
        <family val="2"/>
      </rPr>
      <t>11</t>
    </r>
    <r>
      <rPr>
        <sz val="11"/>
        <color rgb="FF222222"/>
        <rFont val="Arial"/>
        <family val="2"/>
      </rPr>
      <t> to 1.00×10</t>
    </r>
    <r>
      <rPr>
        <vertAlign val="superscript"/>
        <sz val="8"/>
        <color rgb="FF222222"/>
        <rFont val="Arial"/>
        <family val="2"/>
      </rPr>
      <t>15</t>
    </r>
  </si>
  <si>
    <r>
      <t>10</t>
    </r>
    <r>
      <rPr>
        <vertAlign val="superscript"/>
        <sz val="8"/>
        <color rgb="FF222222"/>
        <rFont val="Arial"/>
        <family val="2"/>
      </rPr>
      <t>−15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−11</t>
    </r>
  </si>
  <si>
    <r>
      <t>1.00×10</t>
    </r>
    <r>
      <rPr>
        <vertAlign val="superscript"/>
        <sz val="8"/>
        <color rgb="FF222222"/>
        <rFont val="Arial"/>
        <family val="2"/>
      </rPr>
      <t>12</t>
    </r>
  </si>
  <si>
    <r>
      <t>~10</t>
    </r>
    <r>
      <rPr>
        <vertAlign val="superscript"/>
        <sz val="8"/>
        <color rgb="FF222222"/>
        <rFont val="Arial"/>
        <family val="2"/>
      </rPr>
      <t>−13</t>
    </r>
  </si>
  <si>
    <r>
      <t>1.00×10</t>
    </r>
    <r>
      <rPr>
        <vertAlign val="superscript"/>
        <sz val="8"/>
        <color rgb="FF222222"/>
        <rFont val="Arial"/>
        <family val="2"/>
      </rPr>
      <t>13</t>
    </r>
  </si>
  <si>
    <r>
      <t>10</t>
    </r>
    <r>
      <rPr>
        <vertAlign val="superscript"/>
        <sz val="8"/>
        <color rgb="FF222222"/>
        <rFont val="Arial"/>
        <family val="2"/>
      </rPr>
      <t>−14</t>
    </r>
  </si>
  <si>
    <r>
      <t>10</t>
    </r>
    <r>
      <rPr>
        <vertAlign val="superscript"/>
        <sz val="8"/>
        <color rgb="FF222222"/>
        <rFont val="Arial"/>
        <family val="2"/>
      </rPr>
      <t>9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15</t>
    </r>
  </si>
  <si>
    <r>
      <t>~10</t>
    </r>
    <r>
      <rPr>
        <vertAlign val="superscript"/>
        <sz val="8"/>
        <color rgb="FF222222"/>
        <rFont val="Arial"/>
        <family val="2"/>
      </rPr>
      <t>−15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−9</t>
    </r>
  </si>
  <si>
    <r>
      <t>1.00×10</t>
    </r>
    <r>
      <rPr>
        <vertAlign val="superscript"/>
        <sz val="8"/>
        <color rgb="FF222222"/>
        <rFont val="Arial"/>
        <family val="2"/>
      </rPr>
      <t>14</t>
    </r>
    <r>
      <rPr>
        <sz val="11"/>
        <color rgb="FF222222"/>
        <rFont val="Arial"/>
        <family val="2"/>
      </rPr>
      <t> to 1.00×10</t>
    </r>
    <r>
      <rPr>
        <vertAlign val="superscript"/>
        <sz val="8"/>
        <color rgb="FF222222"/>
        <rFont val="Arial"/>
        <family val="2"/>
      </rPr>
      <t>16</t>
    </r>
  </si>
  <si>
    <r>
      <t>10</t>
    </r>
    <r>
      <rPr>
        <vertAlign val="superscript"/>
        <sz val="8"/>
        <color rgb="FF222222"/>
        <rFont val="Arial"/>
        <family val="2"/>
      </rPr>
      <t>−16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−14</t>
    </r>
  </si>
  <si>
    <r>
      <t>1.00×10</t>
    </r>
    <r>
      <rPr>
        <vertAlign val="superscript"/>
        <sz val="8"/>
        <color rgb="FF222222"/>
        <rFont val="Arial"/>
        <family val="2"/>
      </rPr>
      <t>15</t>
    </r>
  </si>
  <si>
    <r>
      <t>10</t>
    </r>
    <r>
      <rPr>
        <vertAlign val="superscript"/>
        <sz val="8"/>
        <color rgb="FF222222"/>
        <rFont val="Arial"/>
        <family val="2"/>
      </rPr>
      <t>−16</t>
    </r>
  </si>
  <si>
    <r>
      <t>7.50×10</t>
    </r>
    <r>
      <rPr>
        <vertAlign val="superscript"/>
        <sz val="8"/>
        <color rgb="FF222222"/>
        <rFont val="Arial"/>
        <family val="2"/>
      </rPr>
      <t>17</t>
    </r>
  </si>
  <si>
    <r>
      <t>1.30×10</t>
    </r>
    <r>
      <rPr>
        <vertAlign val="superscript"/>
        <sz val="8"/>
        <color rgb="FF222222"/>
        <rFont val="Arial"/>
        <family val="2"/>
      </rPr>
      <t>−18</t>
    </r>
  </si>
  <si>
    <r>
      <t>1.00×10</t>
    </r>
    <r>
      <rPr>
        <vertAlign val="superscript"/>
        <sz val="8"/>
        <color rgb="FF222222"/>
        <rFont val="Arial"/>
        <family val="2"/>
      </rPr>
      <t>21</t>
    </r>
  </si>
  <si>
    <r>
      <t>10</t>
    </r>
    <r>
      <rPr>
        <vertAlign val="superscript"/>
        <sz val="8"/>
        <color rgb="FF222222"/>
        <rFont val="Arial"/>
        <family val="2"/>
      </rPr>
      <t>−21</t>
    </r>
  </si>
  <si>
    <r>
      <t>1.00×10</t>
    </r>
    <r>
      <rPr>
        <vertAlign val="superscript"/>
        <sz val="8"/>
        <color rgb="FF222222"/>
        <rFont val="Arial"/>
        <family val="2"/>
      </rPr>
      <t>23</t>
    </r>
    <r>
      <rPr>
        <sz val="11"/>
        <color rgb="FF222222"/>
        <rFont val="Arial"/>
        <family val="2"/>
      </rPr>
      <t> to 1.00×10</t>
    </r>
    <r>
      <rPr>
        <vertAlign val="superscript"/>
        <sz val="8"/>
        <color rgb="FF222222"/>
        <rFont val="Arial"/>
        <family val="2"/>
      </rPr>
      <t>25</t>
    </r>
  </si>
  <si>
    <r>
      <t>10</t>
    </r>
    <r>
      <rPr>
        <vertAlign val="superscript"/>
        <sz val="8"/>
        <color rgb="FF222222"/>
        <rFont val="Arial"/>
        <family val="2"/>
      </rPr>
      <t>−25</t>
    </r>
    <r>
      <rPr>
        <sz val="11"/>
        <color rgb="FF222222"/>
        <rFont val="Arial"/>
        <family val="2"/>
      </rPr>
      <t> to 10</t>
    </r>
    <r>
      <rPr>
        <vertAlign val="superscript"/>
        <sz val="8"/>
        <color rgb="FF222222"/>
        <rFont val="Arial"/>
        <family val="2"/>
      </rPr>
      <t>−23</t>
    </r>
  </si>
  <si>
    <t>Reference per Wikipedia</t>
  </si>
  <si>
    <r>
      <t>ε</t>
    </r>
    <r>
      <rPr>
        <b/>
        <vertAlign val="subscript"/>
        <sz val="8"/>
        <color rgb="FF222222"/>
        <rFont val="Arial"/>
        <family val="2"/>
      </rPr>
      <t>r</t>
    </r>
  </si>
  <si>
    <t>Vacuum</t>
  </si>
  <si>
    <t>1 (by definition)</t>
  </si>
  <si>
    <t>1.00058986 ± 0.00000050 </t>
  </si>
  <si>
    <r>
      <t>(at </t>
    </r>
    <r>
      <rPr>
        <sz val="11"/>
        <color rgb="FF0B0080"/>
        <rFont val="Arial"/>
        <family val="2"/>
      </rPr>
      <t>STP</t>
    </r>
    <r>
      <rPr>
        <sz val="11"/>
        <color rgb="FF222222"/>
        <rFont val="Arial"/>
        <family val="2"/>
      </rPr>
      <t>, for 0.9 MHz),</t>
    </r>
    <r>
      <rPr>
        <vertAlign val="superscript"/>
        <sz val="8"/>
        <color rgb="FF0B0080"/>
        <rFont val="Arial"/>
        <family val="2"/>
      </rPr>
      <t>[1]</t>
    </r>
  </si>
  <si>
    <t>PTFE/Teflon</t>
  </si>
  <si>
    <t>Polyethylene/XLPE</t>
  </si>
  <si>
    <t>Polyimide</t>
  </si>
  <si>
    <t>Polypropylene</t>
  </si>
  <si>
    <t>2.2–2.36</t>
  </si>
  <si>
    <t>Polystyrene</t>
  </si>
  <si>
    <t>2.4–2.7</t>
  </si>
  <si>
    <t>Carbon disulfide</t>
  </si>
  <si>
    <t>Mylar</t>
  </si>
  <si>
    <t>3.1[2]</t>
  </si>
  <si>
    <t>Paper</t>
  </si>
  <si>
    <t>Electroactive polymers</t>
  </si>
  <si>
    <t>2–12</t>
  </si>
  <si>
    <t>Mica</t>
  </si>
  <si>
    <t>3-6[2]</t>
  </si>
  <si>
    <t>Silicon dioxide</t>
  </si>
  <si>
    <t>3.9 [3]</t>
  </si>
  <si>
    <t>Sapphire</t>
  </si>
  <si>
    <t>8.9–11.1 (anisotropic) [4]</t>
  </si>
  <si>
    <t>Concrete</t>
  </si>
  <si>
    <r>
      <t>Pyrex</t>
    </r>
    <r>
      <rPr>
        <sz val="11"/>
        <color rgb="FF222222"/>
        <rFont val="Arial"/>
        <family val="2"/>
      </rPr>
      <t> (</t>
    </r>
    <r>
      <rPr>
        <sz val="11"/>
        <color rgb="FF0B0080"/>
        <rFont val="Arial"/>
        <family val="2"/>
      </rPr>
      <t>Glass</t>
    </r>
    <r>
      <rPr>
        <sz val="11"/>
        <color rgb="FF222222"/>
        <rFont val="Arial"/>
        <family val="2"/>
      </rPr>
      <t>)</t>
    </r>
  </si>
  <si>
    <t>4.7 (3.7–10)</t>
  </si>
  <si>
    <t>Neoprene</t>
  </si>
  <si>
    <t>6.7[2]</t>
  </si>
  <si>
    <t>Rubber</t>
  </si>
  <si>
    <t>Diamond</t>
  </si>
  <si>
    <t>5.5–10</t>
  </si>
  <si>
    <t>Salt</t>
  </si>
  <si>
    <t>3–15</t>
  </si>
  <si>
    <t>Graphite</t>
  </si>
  <si>
    <t>10–15</t>
  </si>
  <si>
    <t>Silicon</t>
  </si>
  <si>
    <t>Silicon nitride</t>
  </si>
  <si>
    <r>
      <t>7–8 (polycrystalline, 1 MHz)</t>
    </r>
    <r>
      <rPr>
        <vertAlign val="superscript"/>
        <sz val="8"/>
        <color rgb="FF0B0080"/>
        <rFont val="Arial"/>
        <family val="2"/>
      </rPr>
      <t>[5][6]</t>
    </r>
  </si>
  <si>
    <t>Ammonia</t>
  </si>
  <si>
    <t>26, 22, 20, 17</t>
  </si>
  <si>
    <t>(−80, −40, 0, +20 °C)</t>
  </si>
  <si>
    <t>Methanol</t>
  </si>
  <si>
    <t>Ethylene glycol</t>
  </si>
  <si>
    <t>Furfural</t>
  </si>
  <si>
    <t>Glycerol</t>
  </si>
  <si>
    <t>41.2, 47, 42.5</t>
  </si>
  <si>
    <t>(0, 20, 25 °C)</t>
  </si>
  <si>
    <t>Water</t>
  </si>
  <si>
    <t>88, 80.1, 55.3, 34.5</t>
  </si>
  <si>
    <t>(0, 20, 100, 200 °C)</t>
  </si>
  <si>
    <t>for visible light: 1.77</t>
  </si>
  <si>
    <t>Hydrofluoric acid</t>
  </si>
  <si>
    <t>175, 134, 111, 83.6 </t>
  </si>
  <si>
    <t>−73 °C, −42 °C, −27 °C, 0 °C),</t>
  </si>
  <si>
    <t>Hydrazine</t>
  </si>
  <si>
    <t>52.0 (20 °C),</t>
  </si>
  <si>
    <t>Formamide</t>
  </si>
  <si>
    <t>84.0 (20 °C)</t>
  </si>
  <si>
    <t>Sulfuric acid</t>
  </si>
  <si>
    <t>84–100</t>
  </si>
  <si>
    <t>(20–25 °C)</t>
  </si>
  <si>
    <t>Hydrogen peroxide</t>
  </si>
  <si>
    <t>128 aqueous–60</t>
  </si>
  <si>
    <t>(−30–25 °C)</t>
  </si>
  <si>
    <t>Hydrocyanic acid</t>
  </si>
  <si>
    <t>158.0–2.3</t>
  </si>
  <si>
    <t>(0–21 °C)</t>
  </si>
  <si>
    <t>Titanium dioxide</t>
  </si>
  <si>
    <t>86–173</t>
  </si>
  <si>
    <t>Strontium titanate</t>
  </si>
  <si>
    <r>
      <t>Barium</t>
    </r>
    <r>
      <rPr>
        <sz val="11"/>
        <color rgb="FF222222"/>
        <rFont val="Arial"/>
        <family val="2"/>
      </rPr>
      <t> </t>
    </r>
    <r>
      <rPr>
        <sz val="11"/>
        <color rgb="FF0B0080"/>
        <rFont val="Arial"/>
        <family val="2"/>
      </rPr>
      <t>strontium titanate</t>
    </r>
  </si>
  <si>
    <r>
      <t>Barium titanate</t>
    </r>
    <r>
      <rPr>
        <vertAlign val="superscript"/>
        <sz val="8"/>
        <color rgb="FF0B0080"/>
        <rFont val="Arial"/>
        <family val="2"/>
      </rPr>
      <t>[7]</t>
    </r>
  </si>
  <si>
    <t>1200–10,000</t>
  </si>
  <si>
    <t>(20–120 °C)</t>
  </si>
  <si>
    <t>Lead zirconate titanate</t>
  </si>
  <si>
    <t>500–6000</t>
  </si>
  <si>
    <t>Conjugated polymers</t>
  </si>
  <si>
    <t>1.8–6 up to 100,000[8]</t>
  </si>
  <si>
    <t>Calcium copper titanate</t>
  </si>
  <si>
    <t>&gt;250,000[9]</t>
  </si>
  <si>
    <r>
      <t>Relative permittivities of some materials at </t>
    </r>
    <r>
      <rPr>
        <b/>
        <u/>
        <sz val="11"/>
        <color rgb="FF0B0080"/>
        <rFont val="Arial"/>
        <family val="2"/>
      </rPr>
      <t>room temperature</t>
    </r>
    <r>
      <rPr>
        <b/>
        <sz val="11"/>
        <color rgb="FF222222"/>
        <rFont val="Arial"/>
        <family val="2"/>
      </rPr>
      <t> under </t>
    </r>
    <r>
      <rPr>
        <b/>
        <sz val="11"/>
        <color rgb="FF0B0080"/>
        <rFont val="Arial"/>
        <family val="2"/>
      </rPr>
      <t>1 kHz</t>
    </r>
  </si>
  <si>
    <t>copied from https://en.wikipedia.org/wiki/Relative_permittivity</t>
  </si>
  <si>
    <t>Magnetic susceptibility and permeability data for selected materials</t>
  </si>
  <si>
    <t>Medium</t>
  </si>
  <si>
    <r>
      <t>Susceptibility, volumetric, SI, </t>
    </r>
    <r>
      <rPr>
        <b/>
        <i/>
        <sz val="11"/>
        <color rgb="FF222222"/>
        <rFont val="Arial"/>
        <family val="2"/>
      </rPr>
      <t>χ</t>
    </r>
    <r>
      <rPr>
        <b/>
        <vertAlign val="subscript"/>
        <sz val="8"/>
        <color rgb="FF222222"/>
        <rFont val="Arial"/>
        <family val="2"/>
      </rPr>
      <t>m</t>
    </r>
  </si>
  <si>
    <r>
      <t>Permeability, </t>
    </r>
    <r>
      <rPr>
        <b/>
        <i/>
        <sz val="11"/>
        <color rgb="FF222222"/>
        <rFont val="Arial"/>
        <family val="2"/>
      </rPr>
      <t>µ</t>
    </r>
    <r>
      <rPr>
        <b/>
        <sz val="11"/>
        <color rgb="FF222222"/>
        <rFont val="Arial"/>
        <family val="2"/>
      </rPr>
      <t>(H/m)</t>
    </r>
  </si>
  <si>
    <r>
      <t>Relative permeability, max., </t>
    </r>
    <r>
      <rPr>
        <b/>
        <i/>
        <sz val="11"/>
        <color rgb="FF222222"/>
        <rFont val="Arial"/>
        <family val="2"/>
      </rPr>
      <t>μ/μ</t>
    </r>
    <r>
      <rPr>
        <b/>
        <vertAlign val="subscript"/>
        <sz val="8"/>
        <color rgb="FF222222"/>
        <rFont val="Arial"/>
        <family val="2"/>
      </rPr>
      <t>0</t>
    </r>
  </si>
  <si>
    <t>Magnetic field</t>
  </si>
  <si>
    <t>Frequency, </t>
  </si>
  <si>
    <t>max.</t>
  </si>
  <si>
    <r>
      <t>1.25663753×10</t>
    </r>
    <r>
      <rPr>
        <vertAlign val="superscript"/>
        <sz val="8"/>
        <color rgb="FF222222"/>
        <rFont val="Arial"/>
        <family val="2"/>
      </rPr>
      <t>−6</t>
    </r>
  </si>
  <si>
    <t>1.00000037[17]</t>
  </si>
  <si>
    <t>Aluminum</t>
  </si>
  <si>
    <t>2.22×10−5[16]</t>
  </si>
  <si>
    <r>
      <t>1.256665×10</t>
    </r>
    <r>
      <rPr>
        <vertAlign val="superscript"/>
        <sz val="8"/>
        <color rgb="FF222222"/>
        <rFont val="Arial"/>
        <family val="2"/>
      </rPr>
      <t>−6</t>
    </r>
  </si>
  <si>
    <t>Austenitic stainless steel</t>
  </si>
  <si>
    <r>
      <t>1.260×10</t>
    </r>
    <r>
      <rPr>
        <vertAlign val="superscript"/>
        <sz val="8"/>
        <color rgb="FF222222"/>
        <rFont val="Arial"/>
        <family val="2"/>
      </rPr>
      <t>−6</t>
    </r>
    <r>
      <rPr>
        <sz val="11"/>
        <color rgb="FF222222"/>
        <rFont val="Arial"/>
        <family val="2"/>
      </rPr>
      <t> – 8.8×10</t>
    </r>
    <r>
      <rPr>
        <vertAlign val="superscript"/>
        <sz val="8"/>
        <color rgb="FF222222"/>
        <rFont val="Arial"/>
        <family val="2"/>
      </rPr>
      <t>−6</t>
    </r>
  </si>
  <si>
    <r>
      <t>1.003 – 7</t>
    </r>
    <r>
      <rPr>
        <vertAlign val="superscript"/>
        <sz val="8"/>
        <color rgb="FF0B0080"/>
        <rFont val="Arial"/>
        <family val="2"/>
      </rPr>
      <t>[13][14][note 1]</t>
    </r>
  </si>
  <si>
    <t>Bismuth</t>
  </si>
  <si>
    <r>
      <t>−1.66×10</t>
    </r>
    <r>
      <rPr>
        <vertAlign val="superscript"/>
        <sz val="8"/>
        <color rgb="FF222222"/>
        <rFont val="Arial"/>
        <family val="2"/>
      </rPr>
      <t>−4</t>
    </r>
  </si>
  <si>
    <r>
      <t>1.25643×10</t>
    </r>
    <r>
      <rPr>
        <vertAlign val="superscript"/>
        <sz val="8"/>
        <color rgb="FF222222"/>
        <rFont val="Arial"/>
        <family val="2"/>
      </rPr>
      <t>−6</t>
    </r>
  </si>
  <si>
    <t>Carbon steel</t>
  </si>
  <si>
    <r>
      <t>1.26×10</t>
    </r>
    <r>
      <rPr>
        <vertAlign val="superscript"/>
        <sz val="8"/>
        <color rgb="FF222222"/>
        <rFont val="Arial"/>
        <family val="2"/>
      </rPr>
      <t>−4</t>
    </r>
  </si>
  <si>
    <t>100[10]</t>
  </si>
  <si>
    <t>At 0.002 T</t>
  </si>
  <si>
    <t>Cobalt-iron (high permeability strip material)</t>
  </si>
  <si>
    <r>
      <t>2.3×10</t>
    </r>
    <r>
      <rPr>
        <vertAlign val="superscript"/>
        <sz val="8"/>
        <color rgb="FF222222"/>
        <rFont val="Arial"/>
        <family val="2"/>
      </rPr>
      <t>−2</t>
    </r>
  </si>
  <si>
    <t>18000[12]</t>
  </si>
  <si>
    <t>Concrete (dry)</t>
  </si>
  <si>
    <t>1[18]</t>
  </si>
  <si>
    <r>
      <t>−6.4×10</t>
    </r>
    <r>
      <rPr>
        <vertAlign val="superscript"/>
        <sz val="8"/>
        <color rgb="FF222222"/>
        <rFont val="Arial"/>
        <family val="2"/>
      </rPr>
      <t>−6</t>
    </r>
    <r>
      <rPr>
        <sz val="11"/>
        <color rgb="FF222222"/>
        <rFont val="Arial"/>
        <family val="2"/>
      </rPr>
      <t> or </t>
    </r>
  </si>
  <si>
    <t>−9.2×10−6[16]</t>
  </si>
  <si>
    <r>
      <t>1.256629×10</t>
    </r>
    <r>
      <rPr>
        <vertAlign val="superscript"/>
        <sz val="8"/>
        <color rgb="FF222222"/>
        <rFont val="Arial"/>
        <family val="2"/>
      </rPr>
      <t>−6</t>
    </r>
  </si>
  <si>
    <t>Electrical steel</t>
  </si>
  <si>
    <r>
      <t>5.0×10</t>
    </r>
    <r>
      <rPr>
        <vertAlign val="superscript"/>
        <sz val="8"/>
        <color rgb="FF222222"/>
        <rFont val="Arial"/>
        <family val="2"/>
      </rPr>
      <t>−3</t>
    </r>
  </si>
  <si>
    <r>
      <t>4000</t>
    </r>
    <r>
      <rPr>
        <vertAlign val="superscript"/>
        <sz val="8"/>
        <color rgb="FF0B0080"/>
        <rFont val="Arial"/>
        <family val="2"/>
      </rPr>
      <t>[10]</t>
    </r>
    <r>
      <rPr>
        <vertAlign val="superscript"/>
        <sz val="8"/>
        <color rgb="FF222222"/>
        <rFont val="Arial"/>
        <family val="2"/>
      </rPr>
      <t>[</t>
    </r>
    <r>
      <rPr>
        <i/>
        <vertAlign val="superscript"/>
        <sz val="8"/>
        <color rgb="FF0B0080"/>
        <rFont val="Arial"/>
        <family val="2"/>
      </rPr>
      <t>not in citation given</t>
    </r>
    <r>
      <rPr>
        <vertAlign val="superscript"/>
        <sz val="8"/>
        <color rgb="FF222222"/>
        <rFont val="Arial"/>
        <family val="2"/>
      </rPr>
      <t>]</t>
    </r>
  </si>
  <si>
    <t>Ferrite (manganese zinc)</t>
  </si>
  <si>
    <r>
      <t>&gt;8.0×10</t>
    </r>
    <r>
      <rPr>
        <vertAlign val="superscript"/>
        <sz val="8"/>
        <color rgb="FF222222"/>
        <rFont val="Arial"/>
        <family val="2"/>
      </rPr>
      <t>−4</t>
    </r>
  </si>
  <si>
    <t>640 (or more)</t>
  </si>
  <si>
    <t>Approx. 100 kHz – 1 MHz</t>
  </si>
  <si>
    <t>Ferrite (nickel zinc)</t>
  </si>
  <si>
    <r>
      <t>2.0×10</t>
    </r>
    <r>
      <rPr>
        <vertAlign val="superscript"/>
        <sz val="8"/>
        <color rgb="FF222222"/>
        <rFont val="Arial"/>
        <family val="2"/>
      </rPr>
      <t>−5</t>
    </r>
    <r>
      <rPr>
        <sz val="11"/>
        <color rgb="FF222222"/>
        <rFont val="Arial"/>
        <family val="2"/>
      </rPr>
      <t> – 8.0×10</t>
    </r>
    <r>
      <rPr>
        <vertAlign val="superscript"/>
        <sz val="8"/>
        <color rgb="FF222222"/>
        <rFont val="Arial"/>
        <family val="2"/>
      </rPr>
      <t>−4</t>
    </r>
  </si>
  <si>
    <t>16 – 640</t>
  </si>
  <si>
    <t>Approx. 100 kHz – 1 MHz[citation needed]</t>
  </si>
  <si>
    <t>Ferritic stainless steel(annealed)</t>
  </si>
  <si>
    <r>
      <t>1.26×10</t>
    </r>
    <r>
      <rPr>
        <vertAlign val="superscript"/>
        <sz val="8"/>
        <color rgb="FF222222"/>
        <rFont val="Arial"/>
        <family val="2"/>
      </rPr>
      <t>−3</t>
    </r>
    <r>
      <rPr>
        <sz val="11"/>
        <color rgb="FF222222"/>
        <rFont val="Arial"/>
        <family val="2"/>
      </rPr>
      <t> – 2.26×10</t>
    </r>
    <r>
      <rPr>
        <vertAlign val="superscript"/>
        <sz val="8"/>
        <color rgb="FF222222"/>
        <rFont val="Arial"/>
        <family val="2"/>
      </rPr>
      <t>−3</t>
    </r>
  </si>
  <si>
    <t>1000 – 1800[13]</t>
  </si>
  <si>
    <t>Hydrogen</t>
  </si>
  <si>
    <t>−2.2×10−9[16]</t>
  </si>
  <si>
    <r>
      <t>1.2566371×10</t>
    </r>
    <r>
      <rPr>
        <vertAlign val="superscript"/>
        <sz val="8"/>
        <color rgb="FF222222"/>
        <rFont val="Arial"/>
        <family val="2"/>
      </rPr>
      <t>−6</t>
    </r>
  </si>
  <si>
    <t>Iron (99.8% pure)</t>
  </si>
  <si>
    <r>
      <t>6.3×10</t>
    </r>
    <r>
      <rPr>
        <vertAlign val="superscript"/>
        <sz val="8"/>
        <color rgb="FF222222"/>
        <rFont val="Arial"/>
        <family val="2"/>
      </rPr>
      <t>−3</t>
    </r>
  </si>
  <si>
    <t>5000[8]</t>
  </si>
  <si>
    <t>Iron (99.95% pure Fe annealed in H)</t>
  </si>
  <si>
    <r>
      <t>2.5×10</t>
    </r>
    <r>
      <rPr>
        <vertAlign val="superscript"/>
        <sz val="8"/>
        <color rgb="FF222222"/>
        <rFont val="Arial"/>
        <family val="2"/>
      </rPr>
      <t>−1</t>
    </r>
  </si>
  <si>
    <t>200000[8]</t>
  </si>
  <si>
    <t>Martensitic stainless steel(annealed)</t>
  </si>
  <si>
    <r>
      <t>9.42×10</t>
    </r>
    <r>
      <rPr>
        <vertAlign val="superscript"/>
        <sz val="8"/>
        <color rgb="FF222222"/>
        <rFont val="Arial"/>
        <family val="2"/>
      </rPr>
      <t>−4</t>
    </r>
    <r>
      <rPr>
        <sz val="11"/>
        <color rgb="FF222222"/>
        <rFont val="Arial"/>
        <family val="2"/>
      </rPr>
      <t> – 1.19×10</t>
    </r>
    <r>
      <rPr>
        <vertAlign val="superscript"/>
        <sz val="8"/>
        <color rgb="FF222222"/>
        <rFont val="Arial"/>
        <family val="2"/>
      </rPr>
      <t>−3</t>
    </r>
  </si>
  <si>
    <t>750 – 950[13]</t>
  </si>
  <si>
    <t>Martensitic stainless steel(hardened)</t>
  </si>
  <si>
    <r>
      <t>5.0×10</t>
    </r>
    <r>
      <rPr>
        <vertAlign val="superscript"/>
        <sz val="8"/>
        <color rgb="FF222222"/>
        <rFont val="Arial"/>
        <family val="2"/>
      </rPr>
      <t>−5</t>
    </r>
    <r>
      <rPr>
        <sz val="11"/>
        <color rgb="FF222222"/>
        <rFont val="Arial"/>
        <family val="2"/>
      </rPr>
      <t> – 1.2×10</t>
    </r>
    <r>
      <rPr>
        <vertAlign val="superscript"/>
        <sz val="8"/>
        <color rgb="FF222222"/>
        <rFont val="Arial"/>
        <family val="2"/>
      </rPr>
      <t>−4</t>
    </r>
  </si>
  <si>
    <t>40 – 95[13]</t>
  </si>
  <si>
    <t>Metglas 2714A (annealed)</t>
  </si>
  <si>
    <r>
      <t>1.26×10</t>
    </r>
    <r>
      <rPr>
        <vertAlign val="superscript"/>
        <sz val="8"/>
        <color rgb="FF222222"/>
        <rFont val="Arial"/>
        <family val="2"/>
      </rPr>
      <t>0</t>
    </r>
  </si>
  <si>
    <t>1000000[7]</t>
  </si>
  <si>
    <t>At 0.5 T</t>
  </si>
  <si>
    <t>100 kHz</t>
  </si>
  <si>
    <t>Mu-metal</t>
  </si>
  <si>
    <r>
      <t>2.5×10</t>
    </r>
    <r>
      <rPr>
        <vertAlign val="superscript"/>
        <sz val="8"/>
        <color rgb="FF222222"/>
        <rFont val="Arial"/>
        <family val="2"/>
      </rPr>
      <t>−2</t>
    </r>
  </si>
  <si>
    <t>20000[10]</t>
  </si>
  <si>
    <r>
      <t>6.3×10</t>
    </r>
    <r>
      <rPr>
        <vertAlign val="superscript"/>
        <sz val="8"/>
        <color rgb="FF222222"/>
        <rFont val="Arial"/>
        <family val="2"/>
      </rPr>
      <t>−2</t>
    </r>
  </si>
  <si>
    <t>50000[11]</t>
  </si>
  <si>
    <t>NANOPERM®</t>
  </si>
  <si>
    <r>
      <t>1.0×10</t>
    </r>
    <r>
      <rPr>
        <vertAlign val="superscript"/>
        <sz val="8"/>
        <color rgb="FF222222"/>
        <rFont val="Arial"/>
        <family val="2"/>
      </rPr>
      <t>−1</t>
    </r>
  </si>
  <si>
    <t>80000[9]</t>
  </si>
  <si>
    <t>10 kHz</t>
  </si>
  <si>
    <t>Neodymium magnet</t>
  </si>
  <si>
    <r>
      <t>1.32×10</t>
    </r>
    <r>
      <rPr>
        <vertAlign val="superscript"/>
        <sz val="8"/>
        <color rgb="FF222222"/>
        <rFont val="Arial"/>
        <family val="2"/>
      </rPr>
      <t>−6</t>
    </r>
  </si>
  <si>
    <t>1.05[15]</t>
  </si>
  <si>
    <r>
      <t>1.26×10</t>
    </r>
    <r>
      <rPr>
        <vertAlign val="superscript"/>
        <sz val="8"/>
        <color rgb="FF222222"/>
        <rFont val="Arial"/>
        <family val="2"/>
      </rPr>
      <t>−4</t>
    </r>
    <r>
      <rPr>
        <sz val="11"/>
        <color rgb="FF222222"/>
        <rFont val="Arial"/>
        <family val="2"/>
      </rPr>
      <t> – 7.54×10</t>
    </r>
    <r>
      <rPr>
        <vertAlign val="superscript"/>
        <sz val="8"/>
        <color rgb="FF222222"/>
        <rFont val="Arial"/>
        <family val="2"/>
      </rPr>
      <t>−4</t>
    </r>
  </si>
  <si>
    <t>100[10] – 600</t>
  </si>
  <si>
    <t>Permalloy</t>
  </si>
  <si>
    <r>
      <t>1.0×10</t>
    </r>
    <r>
      <rPr>
        <vertAlign val="superscript"/>
        <sz val="8"/>
        <color rgb="FF222222"/>
        <rFont val="Arial"/>
        <family val="2"/>
      </rPr>
      <t>−2</t>
    </r>
  </si>
  <si>
    <t>8000[10]</t>
  </si>
  <si>
    <r>
      <t>1.256970×10</t>
    </r>
    <r>
      <rPr>
        <vertAlign val="superscript"/>
        <sz val="8"/>
        <color rgb="FF222222"/>
        <rFont val="Arial"/>
        <family val="2"/>
      </rPr>
      <t>−6</t>
    </r>
  </si>
  <si>
    <t>Pyrolytic carbon</t>
  </si>
  <si>
    <r>
      <t>1.256×10</t>
    </r>
    <r>
      <rPr>
        <vertAlign val="superscript"/>
        <sz val="8"/>
        <color rgb="FF222222"/>
        <rFont val="Arial"/>
        <family val="2"/>
      </rPr>
      <t>−6</t>
    </r>
  </si>
  <si>
    <r>
      <t>−2.1×10</t>
    </r>
    <r>
      <rPr>
        <vertAlign val="superscript"/>
        <sz val="8"/>
        <color rgb="FF222222"/>
        <rFont val="Arial"/>
        <family val="2"/>
      </rPr>
      <t>−7</t>
    </r>
  </si>
  <si>
    <r>
      <t>1.2566368×10</t>
    </r>
    <r>
      <rPr>
        <vertAlign val="superscript"/>
        <sz val="8"/>
        <color rgb="FF222222"/>
        <rFont val="Arial"/>
        <family val="2"/>
      </rPr>
      <t>−6</t>
    </r>
  </si>
  <si>
    <t>Superconductors</t>
  </si>
  <si>
    <t>−1</t>
  </si>
  <si>
    <t>1.2567×10−6[10]</t>
  </si>
  <si>
    <r>
      <t>4</t>
    </r>
    <r>
      <rPr>
        <sz val="12"/>
        <color rgb="FF222222"/>
        <rFont val="Times New Roman"/>
        <family val="1"/>
      </rPr>
      <t>π</t>
    </r>
    <r>
      <rPr>
        <sz val="11"/>
        <color rgb="FF222222"/>
        <rFont val="Arial"/>
        <family val="2"/>
      </rPr>
      <t> × 10</t>
    </r>
    <r>
      <rPr>
        <vertAlign val="superscript"/>
        <sz val="8"/>
        <color rgb="FF222222"/>
        <rFont val="Arial"/>
        <family val="2"/>
      </rPr>
      <t>−7</t>
    </r>
    <r>
      <rPr>
        <sz val="11"/>
        <color rgb="FF222222"/>
        <rFont val="Arial"/>
        <family val="2"/>
      </rPr>
      <t> (</t>
    </r>
    <r>
      <rPr>
        <i/>
        <sz val="11"/>
        <color rgb="FF222222"/>
        <rFont val="Arial"/>
        <family val="2"/>
      </rPr>
      <t>µ</t>
    </r>
    <r>
      <rPr>
        <vertAlign val="subscript"/>
        <sz val="8"/>
        <color rgb="FF222222"/>
        <rFont val="Arial"/>
        <family val="2"/>
      </rPr>
      <t>0</t>
    </r>
    <r>
      <rPr>
        <sz val="11"/>
        <color rgb="FF222222"/>
        <rFont val="Arial"/>
        <family val="2"/>
      </rPr>
      <t>)</t>
    </r>
  </si>
  <si>
    <t>1, exactly[19]</t>
  </si>
  <si>
    <r>
      <t>−8.0×10</t>
    </r>
    <r>
      <rPr>
        <vertAlign val="superscript"/>
        <sz val="8"/>
        <color rgb="FF222222"/>
        <rFont val="Arial"/>
        <family val="2"/>
      </rPr>
      <t>−6</t>
    </r>
  </si>
  <si>
    <r>
      <t>1.256627×10</t>
    </r>
    <r>
      <rPr>
        <vertAlign val="superscript"/>
        <sz val="8"/>
        <color rgb="FF222222"/>
        <rFont val="Arial"/>
        <family val="2"/>
      </rPr>
      <t>−6</t>
    </r>
  </si>
  <si>
    <t>Wood</t>
  </si>
  <si>
    <r>
      <t>1.25663760×10</t>
    </r>
    <r>
      <rPr>
        <vertAlign val="superscript"/>
        <sz val="8"/>
        <color rgb="FF222222"/>
        <rFont val="Arial"/>
        <family val="2"/>
      </rPr>
      <t>−6</t>
    </r>
  </si>
  <si>
    <t>1.00000043[16]</t>
  </si>
  <si>
    <t>copied from https://en.wikipedia.org/wiki/Permeability_(electromagnetism)</t>
  </si>
  <si>
    <t>MATERIAL ELECTRICAL AND MAGNETIC PROPERTIES</t>
  </si>
  <si>
    <t>PLEASE SEE THE THREE TABLES BELOW FROM WIKIPEDIA.ORG (NOT EXHAUSTIVE)</t>
  </si>
  <si>
    <t>Solve for the Diode Circuit's Belw</t>
  </si>
  <si>
    <r>
      <t>V</t>
    </r>
    <r>
      <rPr>
        <vertAlign val="subscript"/>
        <sz val="20"/>
        <rFont val="Arial"/>
        <family val="2"/>
      </rPr>
      <t>s</t>
    </r>
  </si>
  <si>
    <r>
      <t>R</t>
    </r>
    <r>
      <rPr>
        <vertAlign val="subscript"/>
        <sz val="20"/>
        <rFont val="Arial"/>
        <family val="2"/>
      </rPr>
      <t>L</t>
    </r>
  </si>
  <si>
    <t>if ideal diode</t>
  </si>
  <si>
    <t>if real Si diode</t>
  </si>
  <si>
    <t>Vs Values</t>
  </si>
  <si>
    <r>
      <t>V</t>
    </r>
    <r>
      <rPr>
        <vertAlign val="subscript"/>
        <sz val="20"/>
        <rFont val="Arial"/>
        <family val="2"/>
      </rPr>
      <t>L</t>
    </r>
  </si>
  <si>
    <r>
      <t>I</t>
    </r>
    <r>
      <rPr>
        <vertAlign val="subscript"/>
        <sz val="20"/>
        <rFont val="Arial"/>
        <family val="2"/>
      </rPr>
      <t>D</t>
    </r>
  </si>
  <si>
    <r>
      <t>and R</t>
    </r>
    <r>
      <rPr>
        <vertAlign val="subscript"/>
        <sz val="20"/>
        <rFont val="Arial"/>
        <family val="2"/>
      </rPr>
      <t>f</t>
    </r>
    <r>
      <rPr>
        <sz val="20"/>
        <rFont val="Arial"/>
        <family val="2"/>
      </rPr>
      <t xml:space="preserve"> = 0</t>
    </r>
    <r>
      <rPr>
        <sz val="20"/>
        <rFont val="Calibri"/>
        <family val="2"/>
      </rPr>
      <t>Ω</t>
    </r>
  </si>
  <si>
    <r>
      <t>I</t>
    </r>
    <r>
      <rPr>
        <vertAlign val="subscript"/>
        <sz val="20"/>
        <rFont val="Arial"/>
        <family val="2"/>
      </rPr>
      <t>D</t>
    </r>
    <r>
      <rPr>
        <sz val="20"/>
        <rFont val="Arial"/>
        <family val="2"/>
      </rPr>
      <t xml:space="preserve"> = V</t>
    </r>
    <r>
      <rPr>
        <vertAlign val="subscript"/>
        <sz val="20"/>
        <rFont val="Arial"/>
        <family val="2"/>
      </rPr>
      <t>S</t>
    </r>
    <r>
      <rPr>
        <sz val="20"/>
        <rFont val="Arial"/>
        <family val="2"/>
      </rPr>
      <t>/R</t>
    </r>
    <r>
      <rPr>
        <vertAlign val="subscript"/>
        <sz val="20"/>
        <rFont val="Arial"/>
        <family val="2"/>
      </rPr>
      <t>L</t>
    </r>
  </si>
  <si>
    <r>
      <t>V</t>
    </r>
    <r>
      <rPr>
        <vertAlign val="subscript"/>
        <sz val="20"/>
        <rFont val="Arial"/>
        <family val="2"/>
      </rPr>
      <t>L</t>
    </r>
    <r>
      <rPr>
        <sz val="20"/>
        <rFont val="Arial"/>
        <family val="2"/>
      </rPr>
      <t xml:space="preserve"> = I</t>
    </r>
    <r>
      <rPr>
        <vertAlign val="subscript"/>
        <sz val="20"/>
        <rFont val="Arial"/>
        <family val="2"/>
      </rPr>
      <t xml:space="preserve">D * </t>
    </r>
    <r>
      <rPr>
        <sz val="20"/>
        <rFont val="Arial"/>
        <family val="2"/>
      </rPr>
      <t>R</t>
    </r>
    <r>
      <rPr>
        <vertAlign val="subscript"/>
        <sz val="20"/>
        <rFont val="Arial"/>
        <family val="2"/>
      </rPr>
      <t>L</t>
    </r>
    <r>
      <rPr>
        <sz val="20"/>
        <rFont val="Arial"/>
        <family val="2"/>
      </rPr>
      <t xml:space="preserve"> = V</t>
    </r>
    <r>
      <rPr>
        <vertAlign val="subscript"/>
        <sz val="20"/>
        <rFont val="Arial"/>
        <family val="2"/>
      </rPr>
      <t>S</t>
    </r>
  </si>
  <si>
    <r>
      <t>V</t>
    </r>
    <r>
      <rPr>
        <vertAlign val="subscript"/>
        <sz val="20"/>
        <rFont val="Arial"/>
        <family val="2"/>
      </rPr>
      <t>L</t>
    </r>
    <r>
      <rPr>
        <sz val="20"/>
        <rFont val="Arial"/>
        <family val="2"/>
      </rPr>
      <t xml:space="preserve"> = I</t>
    </r>
    <r>
      <rPr>
        <vertAlign val="subscript"/>
        <sz val="20"/>
        <rFont val="Arial"/>
        <family val="2"/>
      </rPr>
      <t xml:space="preserve">D * </t>
    </r>
    <r>
      <rPr>
        <sz val="20"/>
        <rFont val="Arial"/>
        <family val="2"/>
      </rPr>
      <t>R</t>
    </r>
    <r>
      <rPr>
        <vertAlign val="subscript"/>
        <sz val="20"/>
        <rFont val="Arial"/>
        <family val="2"/>
      </rPr>
      <t>L</t>
    </r>
    <r>
      <rPr>
        <sz val="20"/>
        <rFont val="Arial"/>
        <family val="2"/>
      </rPr>
      <t xml:space="preserve"> = V</t>
    </r>
    <r>
      <rPr>
        <vertAlign val="subscript"/>
        <sz val="20"/>
        <rFont val="Arial"/>
        <family val="2"/>
      </rPr>
      <t>S</t>
    </r>
    <r>
      <rPr>
        <sz val="20"/>
        <rFont val="Arial"/>
        <family val="2"/>
      </rPr>
      <t xml:space="preserve"> - 0.7V</t>
    </r>
  </si>
  <si>
    <t>if real Si diode, then VD must be 0.7V or greater to turn on</t>
  </si>
  <si>
    <t>is it on?</t>
  </si>
  <si>
    <r>
      <t>*if off then I</t>
    </r>
    <r>
      <rPr>
        <vertAlign val="subscript"/>
        <sz val="20"/>
        <rFont val="Arial"/>
        <family val="2"/>
      </rPr>
      <t>D</t>
    </r>
    <r>
      <rPr>
        <sz val="20"/>
        <rFont val="Arial"/>
        <family val="2"/>
      </rPr>
      <t xml:space="preserve"> and V</t>
    </r>
    <r>
      <rPr>
        <vertAlign val="subscript"/>
        <sz val="20"/>
        <rFont val="Arial"/>
        <family val="2"/>
      </rPr>
      <t>L</t>
    </r>
    <r>
      <rPr>
        <sz val="20"/>
        <rFont val="Arial"/>
        <family val="2"/>
      </rPr>
      <t xml:space="preserve"> both are zero</t>
    </r>
  </si>
  <si>
    <r>
      <t>R</t>
    </r>
    <r>
      <rPr>
        <vertAlign val="subscript"/>
        <sz val="20"/>
        <rFont val="Calibri"/>
        <family val="2"/>
      </rPr>
      <t>eq</t>
    </r>
    <r>
      <rPr>
        <sz val="20"/>
        <rFont val="Calibri"/>
        <family val="2"/>
      </rPr>
      <t xml:space="preserve"> = 2Ω in series with 2Ω in parallel with R</t>
    </r>
    <r>
      <rPr>
        <vertAlign val="subscript"/>
        <sz val="20"/>
        <rFont val="Calibri"/>
        <family val="2"/>
      </rPr>
      <t>L</t>
    </r>
  </si>
  <si>
    <r>
      <t>V</t>
    </r>
    <r>
      <rPr>
        <vertAlign val="subscript"/>
        <sz val="20"/>
        <rFont val="Arial"/>
        <family val="2"/>
      </rPr>
      <t>o</t>
    </r>
  </si>
  <si>
    <r>
      <t>V</t>
    </r>
    <r>
      <rPr>
        <vertAlign val="subscript"/>
        <sz val="20"/>
        <rFont val="Calibri"/>
        <family val="2"/>
      </rPr>
      <t>o</t>
    </r>
    <r>
      <rPr>
        <sz val="20"/>
        <rFont val="Calibri"/>
        <family val="2"/>
      </rPr>
      <t xml:space="preserve"> solved by</t>
    </r>
  </si>
  <si>
    <t>voltage splitting</t>
  </si>
  <si>
    <r>
      <t>I</t>
    </r>
    <r>
      <rPr>
        <vertAlign val="subscript"/>
        <sz val="20"/>
        <rFont val="Arial"/>
        <family val="2"/>
      </rPr>
      <t>o</t>
    </r>
  </si>
  <si>
    <r>
      <t>if real Si diode, then V</t>
    </r>
    <r>
      <rPr>
        <vertAlign val="subscript"/>
        <sz val="20"/>
        <rFont val="Calibri"/>
        <family val="2"/>
      </rPr>
      <t>2Ω</t>
    </r>
    <r>
      <rPr>
        <sz val="20"/>
        <rFont val="Calibri"/>
        <family val="2"/>
      </rPr>
      <t xml:space="preserve"> = V</t>
    </r>
    <r>
      <rPr>
        <vertAlign val="subscript"/>
        <sz val="14"/>
        <rFont val="Calibri"/>
        <family val="2"/>
      </rPr>
      <t>o</t>
    </r>
    <r>
      <rPr>
        <sz val="20"/>
        <rFont val="Calibri"/>
        <family val="2"/>
      </rPr>
      <t xml:space="preserve"> must be 0.7V or greater to turn on</t>
    </r>
  </si>
  <si>
    <r>
      <t>R</t>
    </r>
    <r>
      <rPr>
        <vertAlign val="subscript"/>
        <sz val="20"/>
        <rFont val="Calibri"/>
        <family val="2"/>
      </rPr>
      <t>eq</t>
    </r>
    <r>
      <rPr>
        <sz val="20"/>
        <rFont val="Calibri"/>
        <family val="2"/>
      </rPr>
      <t xml:space="preserve"> = 2Ω in series with (2Ω + 5Ω) in parallel with R</t>
    </r>
    <r>
      <rPr>
        <vertAlign val="subscript"/>
        <sz val="20"/>
        <rFont val="Calibri"/>
        <family val="2"/>
      </rPr>
      <t>L</t>
    </r>
  </si>
  <si>
    <r>
      <t>and R</t>
    </r>
    <r>
      <rPr>
        <vertAlign val="subscript"/>
        <sz val="20"/>
        <rFont val="Arial"/>
        <family val="2"/>
      </rPr>
      <t>f</t>
    </r>
    <r>
      <rPr>
        <sz val="20"/>
        <rFont val="Arial"/>
        <family val="2"/>
      </rPr>
      <t xml:space="preserve"> = 1</t>
    </r>
    <r>
      <rPr>
        <sz val="20"/>
        <rFont val="Calibri"/>
        <family val="2"/>
      </rPr>
      <t>Ω</t>
    </r>
  </si>
  <si>
    <r>
      <t>R</t>
    </r>
    <r>
      <rPr>
        <vertAlign val="subscript"/>
        <sz val="20"/>
        <rFont val="Arial"/>
        <family val="2"/>
      </rPr>
      <t>f</t>
    </r>
    <r>
      <rPr>
        <sz val="20"/>
        <rFont val="Arial"/>
        <family val="2"/>
      </rPr>
      <t xml:space="preserve"> = 1</t>
    </r>
    <r>
      <rPr>
        <sz val="20"/>
        <rFont val="Calibri"/>
        <family val="2"/>
      </rPr>
      <t>Ω and V</t>
    </r>
    <r>
      <rPr>
        <vertAlign val="subscript"/>
        <sz val="20"/>
        <rFont val="Calibri"/>
        <family val="2"/>
      </rPr>
      <t>D</t>
    </r>
    <r>
      <rPr>
        <sz val="20"/>
        <rFont val="Calibri"/>
        <family val="2"/>
      </rPr>
      <t xml:space="preserve"> = 0.7V</t>
    </r>
  </si>
  <si>
    <r>
      <t>I</t>
    </r>
    <r>
      <rPr>
        <vertAlign val="subscript"/>
        <sz val="20"/>
        <rFont val="Arial"/>
        <family val="2"/>
      </rPr>
      <t>0</t>
    </r>
    <r>
      <rPr>
        <sz val="20"/>
        <rFont val="Arial"/>
        <family val="2"/>
      </rPr>
      <t xml:space="preserve"> = V</t>
    </r>
    <r>
      <rPr>
        <vertAlign val="subscript"/>
        <sz val="20"/>
        <rFont val="Arial"/>
        <family val="2"/>
      </rPr>
      <t>o</t>
    </r>
    <r>
      <rPr>
        <sz val="20"/>
        <rFont val="Arial"/>
        <family val="2"/>
      </rPr>
      <t>/R</t>
    </r>
    <r>
      <rPr>
        <vertAlign val="subscript"/>
        <sz val="20"/>
        <rFont val="Arial"/>
        <family val="2"/>
      </rPr>
      <t>L</t>
    </r>
  </si>
  <si>
    <t>If on, Vo solved by finding I2Ω and solving for Vo with KVL around outer loop</t>
  </si>
  <si>
    <t>If off, Vo solved by finding solving for new output voltage using voltage splitting</t>
  </si>
  <si>
    <r>
      <t>Io is determined by Vo/R</t>
    </r>
    <r>
      <rPr>
        <vertAlign val="subscript"/>
        <sz val="20"/>
        <rFont val="Arial"/>
        <family val="2"/>
      </rPr>
      <t>L</t>
    </r>
  </si>
  <si>
    <r>
      <t>I</t>
    </r>
    <r>
      <rPr>
        <vertAlign val="subscript"/>
        <sz val="20"/>
        <rFont val="Arial"/>
        <family val="2"/>
      </rPr>
      <t>D</t>
    </r>
    <r>
      <rPr>
        <sz val="20"/>
        <rFont val="Arial"/>
        <family val="2"/>
      </rPr>
      <t xml:space="preserve"> solve by current splitting</t>
    </r>
  </si>
  <si>
    <r>
      <t>I</t>
    </r>
    <r>
      <rPr>
        <vertAlign val="subscript"/>
        <sz val="14"/>
        <rFont val="Calibri"/>
        <family val="2"/>
      </rPr>
      <t>D</t>
    </r>
    <r>
      <rPr>
        <sz val="14"/>
        <rFont val="Calibri"/>
        <family val="2"/>
      </rPr>
      <t xml:space="preserve"> solve by current splitting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</si>
</sst>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20"/>
      <name val="Calibri"/>
      <family val="2"/>
    </font>
    <font>
      <b/>
      <sz val="20"/>
      <name val="Calibri"/>
      <family val="2"/>
    </font>
    <font>
      <vertAlign val="subscript"/>
      <sz val="2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8"/>
      <name val="Calibri"/>
      <family val="2"/>
    </font>
    <font>
      <b/>
      <vertAlign val="subscript"/>
      <sz val="18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b/>
      <sz val="18"/>
      <name val="Times New Roman"/>
      <family val="1"/>
    </font>
    <font>
      <b/>
      <u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222222"/>
      <name val="Arial"/>
      <family val="2"/>
    </font>
    <font>
      <sz val="11"/>
      <color rgb="FF222222"/>
      <name val="Arial"/>
      <family val="2"/>
    </font>
    <font>
      <i/>
      <sz val="11"/>
      <color rgb="FF222222"/>
      <name val="Arial"/>
      <family val="2"/>
    </font>
    <font>
      <sz val="10"/>
      <name val="Calibri"/>
      <family val="2"/>
    </font>
    <font>
      <vertAlign val="superscript"/>
      <sz val="10"/>
      <name val="Arial"/>
      <family val="2"/>
    </font>
    <font>
      <vertAlign val="superscript"/>
      <sz val="8"/>
      <color rgb="FF222222"/>
      <name val="Arial"/>
      <family val="2"/>
    </font>
    <font>
      <vertAlign val="superscript"/>
      <sz val="8"/>
      <color rgb="FF0B0080"/>
      <name val="Arial"/>
      <family val="2"/>
    </font>
    <font>
      <b/>
      <vertAlign val="superscript"/>
      <sz val="8"/>
      <color rgb="FF222222"/>
      <name val="Arial"/>
      <family val="2"/>
    </font>
    <font>
      <sz val="11"/>
      <color rgb="FF0B0080"/>
      <name val="Arial"/>
      <family val="2"/>
    </font>
    <font>
      <u/>
      <sz val="10"/>
      <color theme="10"/>
      <name val="Arial"/>
      <family val="2"/>
    </font>
    <font>
      <b/>
      <vertAlign val="subscript"/>
      <sz val="8"/>
      <color rgb="FF222222"/>
      <name val="Arial"/>
      <family val="2"/>
    </font>
    <font>
      <b/>
      <u/>
      <sz val="11"/>
      <color rgb="FF0B0080"/>
      <name val="Arial"/>
      <family val="2"/>
    </font>
    <font>
      <b/>
      <sz val="11"/>
      <color rgb="FF0B0080"/>
      <name val="Arial"/>
      <family val="2"/>
    </font>
    <font>
      <b/>
      <i/>
      <sz val="11"/>
      <color rgb="FF222222"/>
      <name val="Arial"/>
      <family val="2"/>
    </font>
    <font>
      <i/>
      <vertAlign val="superscript"/>
      <sz val="8"/>
      <color rgb="FF0B0080"/>
      <name val="Arial"/>
      <family val="2"/>
    </font>
    <font>
      <sz val="12"/>
      <color rgb="FF222222"/>
      <name val="Times New Roman"/>
      <family val="1"/>
    </font>
    <font>
      <vertAlign val="subscript"/>
      <sz val="8"/>
      <color rgb="FF222222"/>
      <name val="Arial"/>
      <family val="2"/>
    </font>
    <font>
      <b/>
      <sz val="18"/>
      <name val="Arial"/>
      <family val="2"/>
    </font>
    <font>
      <vertAlign val="subscript"/>
      <sz val="20"/>
      <name val="Calibri"/>
      <family val="2"/>
    </font>
    <font>
      <sz val="14"/>
      <name val="Calibri"/>
      <family val="2"/>
    </font>
    <font>
      <vertAlign val="subscript"/>
      <sz val="14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200000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F7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B00FF"/>
        <bgColor indexed="64"/>
      </patternFill>
    </fill>
    <fill>
      <patternFill patternType="solid">
        <fgColor rgb="FF200020"/>
        <bgColor indexed="64"/>
      </patternFill>
    </fill>
    <fill>
      <patternFill patternType="solid">
        <fgColor rgb="FFFF80C0"/>
        <bgColor indexed="64"/>
      </patternFill>
    </fill>
    <fill>
      <patternFill patternType="solid">
        <fgColor rgb="FFBF00FF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/>
      <diagonal/>
    </border>
    <border>
      <left style="medium">
        <color rgb="FFA2A9B1"/>
      </left>
      <right/>
      <top style="medium">
        <color rgb="FFA2A9B1"/>
      </top>
      <bottom/>
      <diagonal/>
    </border>
    <border>
      <left style="medium">
        <color rgb="FFA2A9B1"/>
      </left>
      <right/>
      <top/>
      <bottom style="medium">
        <color rgb="FFA2A9B1"/>
      </bottom>
      <diagonal/>
    </border>
    <border>
      <left style="medium">
        <color rgb="FFA2A9B1"/>
      </left>
      <right/>
      <top/>
      <bottom/>
      <diagonal/>
    </border>
    <border>
      <left style="medium">
        <color rgb="FFA2A9B1"/>
      </left>
      <right/>
      <top style="medium">
        <color rgb="FFA2A9B1"/>
      </top>
      <bottom style="medium">
        <color rgb="FFA2A9B1"/>
      </bottom>
      <diagonal/>
    </border>
    <border>
      <left style="medium">
        <color rgb="FFA2A9B1"/>
      </left>
      <right style="medium">
        <color rgb="FFA2A9B1"/>
      </right>
      <top/>
      <bottom/>
      <diagonal/>
    </border>
    <border>
      <left style="medium">
        <color rgb="FFA2A9B1"/>
      </left>
      <right style="medium">
        <color rgb="FFA2A9B1"/>
      </right>
      <top/>
      <bottom style="medium">
        <color rgb="FFA2A9B1"/>
      </bottom>
      <diagonal/>
    </border>
    <border>
      <left/>
      <right/>
      <top/>
      <bottom style="medium">
        <color rgb="FFA2A9B1"/>
      </bottom>
      <diagonal/>
    </border>
  </borders>
  <cellStyleXfs count="4">
    <xf numFmtId="0" fontId="0" fillId="0" borderId="0"/>
    <xf numFmtId="0" fontId="14" fillId="0" borderId="0"/>
    <xf numFmtId="0" fontId="2" fillId="0" borderId="0"/>
    <xf numFmtId="0" fontId="29" fillId="0" borderId="0" applyNumberFormat="0" applyFill="0" applyBorder="0" applyAlignment="0" applyProtection="0"/>
  </cellStyleXfs>
  <cellXfs count="212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1" xfId="0" applyFont="1" applyFill="1" applyBorder="1"/>
    <xf numFmtId="0" fontId="3" fillId="2" borderId="2" xfId="0" applyFont="1" applyFill="1" applyBorder="1" applyAlignment="1">
      <alignment horizontal="right"/>
    </xf>
    <xf numFmtId="0" fontId="3" fillId="2" borderId="2" xfId="0" applyFont="1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0" borderId="4" xfId="0" applyNumberFormat="1" applyFont="1" applyBorder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5" fillId="2" borderId="2" xfId="0" applyFont="1" applyFill="1" applyBorder="1" applyAlignment="1">
      <alignment horizontal="right"/>
    </xf>
    <xf numFmtId="0" fontId="5" fillId="0" borderId="0" xfId="0" applyFont="1"/>
    <xf numFmtId="0" fontId="6" fillId="0" borderId="0" xfId="0" applyFont="1"/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3" fillId="0" borderId="5" xfId="0" applyFont="1" applyBorder="1"/>
    <xf numFmtId="1" fontId="3" fillId="0" borderId="5" xfId="0" applyNumberFormat="1" applyFont="1" applyBorder="1"/>
    <xf numFmtId="0" fontId="3" fillId="3" borderId="0" xfId="0" applyFont="1" applyFill="1" applyBorder="1"/>
    <xf numFmtId="0" fontId="3" fillId="3" borderId="0" xfId="0" applyFont="1" applyFill="1"/>
    <xf numFmtId="0" fontId="3" fillId="4" borderId="0" xfId="0" applyFont="1" applyFill="1" applyAlignment="1">
      <alignment horizontal="right" vertical="center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/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vertical="center"/>
    </xf>
    <xf numFmtId="1" fontId="3" fillId="0" borderId="0" xfId="0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" fontId="3" fillId="3" borderId="0" xfId="0" applyNumberFormat="1" applyFont="1" applyFill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0" fontId="3" fillId="2" borderId="0" xfId="0" applyFont="1" applyFill="1" applyBorder="1"/>
    <xf numFmtId="165" fontId="3" fillId="3" borderId="0" xfId="0" applyNumberFormat="1" applyFont="1" applyFill="1" applyBorder="1"/>
    <xf numFmtId="2" fontId="3" fillId="3" borderId="0" xfId="0" applyNumberFormat="1" applyFont="1" applyFill="1" applyBorder="1"/>
    <xf numFmtId="164" fontId="3" fillId="3" borderId="0" xfId="0" applyNumberFormat="1" applyFont="1" applyFill="1"/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right"/>
    </xf>
    <xf numFmtId="0" fontId="4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>
      <alignment horizontal="right"/>
    </xf>
    <xf numFmtId="1" fontId="3" fillId="3" borderId="0" xfId="0" applyNumberFormat="1" applyFont="1" applyFill="1" applyBorder="1"/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right" vertical="center"/>
    </xf>
    <xf numFmtId="0" fontId="7" fillId="6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3" fillId="0" borderId="0" xfId="0" quotePrefix="1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3" fillId="5" borderId="0" xfId="0" applyFont="1" applyFill="1" applyBorder="1"/>
    <xf numFmtId="0" fontId="14" fillId="0" borderId="0" xfId="1"/>
    <xf numFmtId="0" fontId="14" fillId="0" borderId="0" xfId="1" applyAlignment="1">
      <alignment horizontal="center"/>
    </xf>
    <xf numFmtId="0" fontId="3" fillId="0" borderId="0" xfId="1" applyFont="1" applyBorder="1" applyAlignment="1">
      <alignment horizontal="left"/>
    </xf>
    <xf numFmtId="0" fontId="3" fillId="0" borderId="0" xfId="1" applyFont="1" applyFill="1" applyBorder="1"/>
    <xf numFmtId="0" fontId="10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10" fillId="7" borderId="0" xfId="1" applyFont="1" applyFill="1" applyAlignment="1">
      <alignment horizontal="center"/>
    </xf>
    <xf numFmtId="0" fontId="15" fillId="0" borderId="0" xfId="1" applyFont="1" applyAlignment="1">
      <alignment horizontal="right"/>
    </xf>
    <xf numFmtId="0" fontId="14" fillId="0" borderId="0" xfId="1" applyAlignment="1">
      <alignment horizontal="left"/>
    </xf>
    <xf numFmtId="0" fontId="3" fillId="0" borderId="0" xfId="1" applyFont="1" applyBorder="1"/>
    <xf numFmtId="0" fontId="15" fillId="0" borderId="0" xfId="1" applyFont="1" applyAlignment="1">
      <alignment horizontal="left"/>
    </xf>
    <xf numFmtId="0" fontId="14" fillId="4" borderId="0" xfId="1" applyFill="1"/>
    <xf numFmtId="0" fontId="14" fillId="4" borderId="0" xfId="1" applyFill="1" applyAlignment="1">
      <alignment horizontal="center"/>
    </xf>
    <xf numFmtId="0" fontId="3" fillId="4" borderId="0" xfId="1" applyFont="1" applyFill="1"/>
    <xf numFmtId="0" fontId="3" fillId="0" borderId="0" xfId="1" applyFont="1" applyBorder="1" applyAlignment="1">
      <alignment horizontal="left" vertical="center"/>
    </xf>
    <xf numFmtId="0" fontId="14" fillId="0" borderId="0" xfId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Fill="1" applyBorder="1"/>
    <xf numFmtId="0" fontId="17" fillId="0" borderId="0" xfId="0" applyFont="1" applyBorder="1"/>
    <xf numFmtId="0" fontId="18" fillId="0" borderId="0" xfId="0" applyFont="1" applyFill="1" applyBorder="1"/>
    <xf numFmtId="0" fontId="3" fillId="0" borderId="0" xfId="0" applyFont="1" applyBorder="1" applyAlignment="1">
      <alignment horizontal="left" indent="1"/>
    </xf>
    <xf numFmtId="165" fontId="3" fillId="3" borderId="0" xfId="0" applyNumberFormat="1" applyFont="1" applyFill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/>
    <xf numFmtId="0" fontId="3" fillId="0" borderId="0" xfId="0" applyFont="1" applyAlignment="1">
      <alignment horizontal="center" vertical="center"/>
    </xf>
    <xf numFmtId="1" fontId="3" fillId="8" borderId="0" xfId="0" applyNumberFormat="1" applyFont="1" applyFill="1" applyBorder="1"/>
    <xf numFmtId="0" fontId="7" fillId="8" borderId="0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left"/>
    </xf>
    <xf numFmtId="0" fontId="3" fillId="8" borderId="0" xfId="0" applyFont="1" applyFill="1" applyBorder="1"/>
    <xf numFmtId="0" fontId="5" fillId="8" borderId="0" xfId="0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right"/>
    </xf>
    <xf numFmtId="0" fontId="3" fillId="8" borderId="0" xfId="0" applyFont="1" applyFill="1"/>
    <xf numFmtId="0" fontId="3" fillId="8" borderId="0" xfId="0" applyFont="1" applyFill="1" applyBorder="1" applyAlignment="1">
      <alignment horizontal="left" vertical="center"/>
    </xf>
    <xf numFmtId="0" fontId="3" fillId="8" borderId="0" xfId="0" applyFont="1" applyFill="1" applyBorder="1" applyAlignment="1"/>
    <xf numFmtId="0" fontId="0" fillId="8" borderId="0" xfId="0" applyFill="1" applyAlignment="1"/>
    <xf numFmtId="0" fontId="0" fillId="8" borderId="0" xfId="0" applyFill="1" applyAlignment="1">
      <alignment horizontal="right"/>
    </xf>
    <xf numFmtId="2" fontId="3" fillId="8" borderId="0" xfId="0" applyNumberFormat="1" applyFont="1" applyFill="1" applyBorder="1" applyAlignment="1"/>
    <xf numFmtId="2" fontId="0" fillId="8" borderId="0" xfId="0" applyNumberFormat="1" applyFill="1" applyAlignment="1"/>
    <xf numFmtId="0" fontId="3" fillId="8" borderId="0" xfId="0" applyFont="1" applyFill="1" applyAlignment="1">
      <alignment horizontal="center" vertical="center"/>
    </xf>
    <xf numFmtId="0" fontId="10" fillId="8" borderId="0" xfId="0" applyFont="1" applyFill="1" applyBorder="1" applyAlignment="1">
      <alignment horizontal="right" vertical="center"/>
    </xf>
    <xf numFmtId="0" fontId="20" fillId="9" borderId="6" xfId="2" applyFont="1" applyFill="1" applyBorder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0" fontId="20" fillId="9" borderId="7" xfId="2" applyFont="1" applyFill="1" applyBorder="1" applyAlignment="1">
      <alignment horizontal="center" vertical="center" wrapText="1"/>
    </xf>
    <xf numFmtId="0" fontId="2" fillId="0" borderId="0" xfId="2"/>
    <xf numFmtId="0" fontId="2" fillId="0" borderId="5" xfId="2" applyBorder="1"/>
    <xf numFmtId="0" fontId="19" fillId="0" borderId="5" xfId="2" applyFont="1" applyBorder="1"/>
    <xf numFmtId="0" fontId="21" fillId="16" borderId="11" xfId="2" applyFont="1" applyFill="1" applyBorder="1" applyAlignment="1">
      <alignment vertical="center" wrapText="1"/>
    </xf>
    <xf numFmtId="0" fontId="2" fillId="0" borderId="5" xfId="2" applyBorder="1" applyAlignment="1">
      <alignment horizontal="center" vertical="center"/>
    </xf>
    <xf numFmtId="0" fontId="21" fillId="11" borderId="5" xfId="2" applyFont="1" applyFill="1" applyBorder="1" applyAlignment="1">
      <alignment horizontal="center" vertical="center" wrapText="1"/>
    </xf>
    <xf numFmtId="0" fontId="21" fillId="19" borderId="8" xfId="2" applyFont="1" applyFill="1" applyBorder="1" applyAlignment="1">
      <alignment vertical="center" wrapText="1"/>
    </xf>
    <xf numFmtId="0" fontId="14" fillId="0" borderId="0" xfId="0" applyFont="1"/>
    <xf numFmtId="0" fontId="20" fillId="9" borderId="7" xfId="0" applyFont="1" applyFill="1" applyBorder="1" applyAlignment="1">
      <alignment horizontal="center" vertical="center" wrapText="1"/>
    </xf>
    <xf numFmtId="0" fontId="20" fillId="9" borderId="12" xfId="0" applyFont="1" applyFill="1" applyBorder="1" applyAlignment="1">
      <alignment horizontal="center" vertical="center" wrapText="1"/>
    </xf>
    <xf numFmtId="0" fontId="20" fillId="9" borderId="13" xfId="0" applyFont="1" applyFill="1" applyBorder="1" applyAlignment="1">
      <alignment horizontal="center" vertical="center" wrapText="1"/>
    </xf>
    <xf numFmtId="0" fontId="29" fillId="9" borderId="12" xfId="3" applyFill="1" applyBorder="1" applyAlignment="1">
      <alignment horizontal="center" vertical="center" wrapText="1"/>
    </xf>
    <xf numFmtId="0" fontId="28" fillId="11" borderId="6" xfId="0" applyFont="1" applyFill="1" applyBorder="1" applyAlignment="1">
      <alignment vertical="center" wrapText="1"/>
    </xf>
    <xf numFmtId="0" fontId="29" fillId="11" borderId="6" xfId="3" applyFill="1" applyBorder="1" applyAlignment="1">
      <alignment vertical="center" wrapText="1"/>
    </xf>
    <xf numFmtId="0" fontId="21" fillId="11" borderId="6" xfId="0" applyFont="1" applyFill="1" applyBorder="1" applyAlignment="1">
      <alignment vertical="center" wrapText="1"/>
    </xf>
    <xf numFmtId="0" fontId="26" fillId="11" borderId="6" xfId="0" applyFont="1" applyFill="1" applyBorder="1" applyAlignment="1">
      <alignment vertical="center" wrapText="1"/>
    </xf>
    <xf numFmtId="0" fontId="29" fillId="11" borderId="7" xfId="3" applyFill="1" applyBorder="1" applyAlignment="1">
      <alignment vertical="center" wrapText="1"/>
    </xf>
    <xf numFmtId="0" fontId="21" fillId="11" borderId="13" xfId="0" applyFont="1" applyFill="1" applyBorder="1" applyAlignment="1">
      <alignment vertical="center" wrapText="1"/>
    </xf>
    <xf numFmtId="0" fontId="21" fillId="11" borderId="7" xfId="0" applyFont="1" applyFill="1" applyBorder="1" applyAlignment="1">
      <alignment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20" fillId="9" borderId="13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vertical="center" wrapText="1"/>
    </xf>
    <xf numFmtId="0" fontId="29" fillId="11" borderId="13" xfId="3" applyFill="1" applyBorder="1" applyAlignment="1">
      <alignment vertical="center" wrapText="1"/>
    </xf>
    <xf numFmtId="0" fontId="7" fillId="0" borderId="0" xfId="0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3" fillId="8" borderId="0" xfId="0" applyFont="1" applyFill="1" applyBorder="1" applyAlignment="1"/>
    <xf numFmtId="0" fontId="0" fillId="8" borderId="0" xfId="0" applyFill="1" applyAlignment="1"/>
    <xf numFmtId="0" fontId="3" fillId="8" borderId="0" xfId="0" applyFont="1" applyFill="1" applyBorder="1" applyAlignment="1">
      <alignment horizontal="right"/>
    </xf>
    <xf numFmtId="0" fontId="0" fillId="8" borderId="0" xfId="0" applyFill="1" applyAlignment="1">
      <alignment horizontal="right"/>
    </xf>
    <xf numFmtId="2" fontId="3" fillId="8" borderId="0" xfId="0" applyNumberFormat="1" applyFont="1" applyFill="1" applyBorder="1" applyAlignment="1"/>
    <xf numFmtId="2" fontId="0" fillId="8" borderId="0" xfId="0" applyNumberFormat="1" applyFill="1" applyAlignment="1"/>
    <xf numFmtId="3" fontId="3" fillId="0" borderId="0" xfId="0" applyNumberFormat="1" applyFont="1" applyFill="1" applyBorder="1" applyAlignment="1"/>
    <xf numFmtId="3" fontId="0" fillId="0" borderId="0" xfId="0" applyNumberFormat="1" applyFill="1" applyAlignment="1"/>
    <xf numFmtId="0" fontId="3" fillId="0" borderId="0" xfId="0" applyFont="1" applyFill="1" applyBorder="1" applyAlignment="1"/>
    <xf numFmtId="0" fontId="0" fillId="0" borderId="0" xfId="0" applyAlignment="1"/>
    <xf numFmtId="0" fontId="3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2" fontId="3" fillId="0" borderId="0" xfId="0" applyNumberFormat="1" applyFont="1" applyFill="1" applyBorder="1" applyAlignment="1"/>
    <xf numFmtId="2" fontId="0" fillId="0" borderId="0" xfId="0" applyNumberFormat="1" applyAlignment="1"/>
    <xf numFmtId="3" fontId="0" fillId="0" borderId="0" xfId="0" applyNumberFormat="1" applyAlignment="1"/>
    <xf numFmtId="0" fontId="0" fillId="0" borderId="0" xfId="0" applyAlignment="1">
      <alignment horizontal="right" vertical="center"/>
    </xf>
    <xf numFmtId="0" fontId="21" fillId="10" borderId="8" xfId="2" applyFont="1" applyFill="1" applyBorder="1" applyAlignment="1">
      <alignment vertical="center" wrapText="1"/>
    </xf>
    <xf numFmtId="0" fontId="21" fillId="10" borderId="9" xfId="2" applyFont="1" applyFill="1" applyBorder="1" applyAlignment="1">
      <alignment vertical="center" wrapText="1"/>
    </xf>
    <xf numFmtId="0" fontId="2" fillId="0" borderId="5" xfId="2" applyBorder="1" applyAlignment="1">
      <alignment horizontal="center" vertical="center"/>
    </xf>
    <xf numFmtId="0" fontId="21" fillId="7" borderId="8" xfId="2" applyFont="1" applyFill="1" applyBorder="1" applyAlignment="1">
      <alignment vertical="center" wrapText="1"/>
    </xf>
    <xf numFmtId="0" fontId="21" fillId="7" borderId="10" xfId="2" applyFont="1" applyFill="1" applyBorder="1" applyAlignment="1">
      <alignment vertical="center" wrapText="1"/>
    </xf>
    <xf numFmtId="0" fontId="21" fillId="7" borderId="9" xfId="2" applyFont="1" applyFill="1" applyBorder="1" applyAlignment="1">
      <alignment vertical="center" wrapText="1"/>
    </xf>
    <xf numFmtId="0" fontId="21" fillId="11" borderId="5" xfId="2" applyFont="1" applyFill="1" applyBorder="1" applyAlignment="1">
      <alignment horizontal="center" vertical="center" wrapText="1"/>
    </xf>
    <xf numFmtId="0" fontId="21" fillId="12" borderId="8" xfId="2" applyFont="1" applyFill="1" applyBorder="1" applyAlignment="1">
      <alignment vertical="center" wrapText="1"/>
    </xf>
    <xf numFmtId="0" fontId="21" fillId="12" borderId="10" xfId="2" applyFont="1" applyFill="1" applyBorder="1" applyAlignment="1">
      <alignment vertical="center" wrapText="1"/>
    </xf>
    <xf numFmtId="0" fontId="21" fillId="12" borderId="9" xfId="2" applyFont="1" applyFill="1" applyBorder="1" applyAlignment="1">
      <alignment vertical="center" wrapText="1"/>
    </xf>
    <xf numFmtId="0" fontId="21" fillId="13" borderId="8" xfId="2" applyFont="1" applyFill="1" applyBorder="1" applyAlignment="1">
      <alignment vertical="center" wrapText="1"/>
    </xf>
    <xf numFmtId="0" fontId="21" fillId="13" borderId="10" xfId="2" applyFont="1" applyFill="1" applyBorder="1" applyAlignment="1">
      <alignment vertical="center" wrapText="1"/>
    </xf>
    <xf numFmtId="0" fontId="21" fillId="13" borderId="9" xfId="2" applyFont="1" applyFill="1" applyBorder="1" applyAlignment="1">
      <alignment vertical="center" wrapText="1"/>
    </xf>
    <xf numFmtId="0" fontId="21" fillId="14" borderId="8" xfId="2" applyFont="1" applyFill="1" applyBorder="1" applyAlignment="1">
      <alignment vertical="center" wrapText="1"/>
    </xf>
    <xf numFmtId="0" fontId="21" fillId="14" borderId="10" xfId="2" applyFont="1" applyFill="1" applyBorder="1" applyAlignment="1">
      <alignment vertical="center" wrapText="1"/>
    </xf>
    <xf numFmtId="0" fontId="21" fillId="14" borderId="9" xfId="2" applyFont="1" applyFill="1" applyBorder="1" applyAlignment="1">
      <alignment vertical="center" wrapText="1"/>
    </xf>
    <xf numFmtId="0" fontId="21" fillId="15" borderId="8" xfId="2" applyFont="1" applyFill="1" applyBorder="1" applyAlignment="1">
      <alignment vertical="center" wrapText="1"/>
    </xf>
    <xf numFmtId="0" fontId="21" fillId="15" borderId="10" xfId="2" applyFont="1" applyFill="1" applyBorder="1" applyAlignment="1">
      <alignment vertical="center" wrapText="1"/>
    </xf>
    <xf numFmtId="0" fontId="21" fillId="15" borderId="9" xfId="2" applyFont="1" applyFill="1" applyBorder="1" applyAlignment="1">
      <alignment vertical="center" wrapText="1"/>
    </xf>
    <xf numFmtId="0" fontId="21" fillId="20" borderId="8" xfId="2" applyFont="1" applyFill="1" applyBorder="1" applyAlignment="1">
      <alignment vertical="center" wrapText="1"/>
    </xf>
    <xf numFmtId="0" fontId="21" fillId="20" borderId="9" xfId="2" applyFont="1" applyFill="1" applyBorder="1" applyAlignment="1">
      <alignment vertical="center" wrapText="1"/>
    </xf>
    <xf numFmtId="0" fontId="21" fillId="17" borderId="8" xfId="2" applyFont="1" applyFill="1" applyBorder="1" applyAlignment="1">
      <alignment vertical="center" wrapText="1"/>
    </xf>
    <xf numFmtId="0" fontId="21" fillId="17" borderId="10" xfId="2" applyFont="1" applyFill="1" applyBorder="1" applyAlignment="1">
      <alignment vertical="center" wrapText="1"/>
    </xf>
    <xf numFmtId="0" fontId="21" fillId="17" borderId="9" xfId="2" applyFont="1" applyFill="1" applyBorder="1" applyAlignment="1">
      <alignment vertical="center" wrapText="1"/>
    </xf>
    <xf numFmtId="0" fontId="22" fillId="11" borderId="5" xfId="2" applyFont="1" applyFill="1" applyBorder="1" applyAlignment="1">
      <alignment horizontal="center" vertical="center" wrapText="1"/>
    </xf>
    <xf numFmtId="0" fontId="21" fillId="18" borderId="8" xfId="2" applyFont="1" applyFill="1" applyBorder="1" applyAlignment="1">
      <alignment vertical="center" wrapText="1"/>
    </xf>
    <xf numFmtId="0" fontId="21" fillId="18" borderId="10" xfId="2" applyFont="1" applyFill="1" applyBorder="1" applyAlignment="1">
      <alignment vertical="center" wrapText="1"/>
    </xf>
    <xf numFmtId="0" fontId="21" fillId="18" borderId="9" xfId="2" applyFont="1" applyFill="1" applyBorder="1" applyAlignment="1">
      <alignment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20" fillId="9" borderId="12" xfId="0" applyFont="1" applyFill="1" applyBorder="1" applyAlignment="1">
      <alignment horizontal="center" vertical="center" wrapText="1"/>
    </xf>
    <xf numFmtId="0" fontId="20" fillId="9" borderId="13" xfId="0" applyFont="1" applyFill="1" applyBorder="1" applyAlignment="1">
      <alignment horizontal="center" vertical="center" wrapText="1"/>
    </xf>
    <xf numFmtId="0" fontId="28" fillId="11" borderId="7" xfId="0" applyFont="1" applyFill="1" applyBorder="1" applyAlignment="1">
      <alignment vertical="center" wrapText="1"/>
    </xf>
    <xf numFmtId="0" fontId="28" fillId="11" borderId="13" xfId="0" applyFont="1" applyFill="1" applyBorder="1" applyAlignment="1">
      <alignment vertical="center" wrapText="1"/>
    </xf>
    <xf numFmtId="0" fontId="21" fillId="11" borderId="7" xfId="0" applyFont="1" applyFill="1" applyBorder="1" applyAlignment="1">
      <alignment vertical="center" wrapText="1"/>
    </xf>
    <xf numFmtId="0" fontId="21" fillId="11" borderId="13" xfId="0" applyFont="1" applyFill="1" applyBorder="1" applyAlignment="1">
      <alignment vertical="center" wrapText="1"/>
    </xf>
    <xf numFmtId="0" fontId="29" fillId="11" borderId="7" xfId="3" applyFill="1" applyBorder="1" applyAlignment="1">
      <alignment vertical="center" wrapText="1"/>
    </xf>
    <xf numFmtId="0" fontId="29" fillId="11" borderId="13" xfId="3" applyFill="1" applyBorder="1" applyAlignment="1">
      <alignment vertical="center" wrapText="1"/>
    </xf>
    <xf numFmtId="0" fontId="20" fillId="11" borderId="6" xfId="0" applyFont="1" applyFill="1" applyBorder="1" applyAlignment="1">
      <alignment vertical="center" wrapText="1"/>
    </xf>
    <xf numFmtId="0" fontId="29" fillId="11" borderId="12" xfId="3" applyFill="1" applyBorder="1" applyAlignment="1">
      <alignment vertical="center" wrapText="1"/>
    </xf>
    <xf numFmtId="0" fontId="20" fillId="0" borderId="0" xfId="0" applyFont="1"/>
    <xf numFmtId="0" fontId="21" fillId="0" borderId="0" xfId="0" applyFont="1"/>
    <xf numFmtId="0" fontId="20" fillId="11" borderId="6" xfId="0" applyFont="1" applyFill="1" applyBorder="1" applyAlignment="1">
      <alignment horizontal="center" vertical="center" wrapText="1"/>
    </xf>
    <xf numFmtId="0" fontId="21" fillId="11" borderId="6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13" xfId="0" applyFont="1" applyFill="1" applyBorder="1" applyAlignment="1">
      <alignment horizontal="center" vertical="center" wrapText="1"/>
    </xf>
    <xf numFmtId="0" fontId="29" fillId="11" borderId="6" xfId="3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29" fillId="11" borderId="7" xfId="3" applyFill="1" applyBorder="1" applyAlignment="1">
      <alignment horizontal="center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0" fillId="0" borderId="14" xfId="0" applyBorder="1"/>
    <xf numFmtId="0" fontId="14" fillId="11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37" fillId="0" borderId="0" xfId="0" applyFont="1"/>
    <xf numFmtId="0" fontId="3" fillId="3" borderId="5" xfId="0" applyFont="1" applyFill="1" applyBorder="1"/>
    <xf numFmtId="164" fontId="3" fillId="0" borderId="5" xfId="0" applyNumberFormat="1" applyFont="1" applyBorder="1"/>
    <xf numFmtId="0" fontId="3" fillId="0" borderId="0" xfId="0" applyFont="1" applyAlignment="1">
      <alignment horizontal="left" vertical="center"/>
    </xf>
    <xf numFmtId="164" fontId="3" fillId="3" borderId="5" xfId="0" applyNumberFormat="1" applyFont="1" applyFill="1" applyBorder="1"/>
    <xf numFmtId="0" fontId="6" fillId="0" borderId="0" xfId="0" applyFont="1" applyFill="1" applyBorder="1"/>
    <xf numFmtId="165" fontId="3" fillId="3" borderId="5" xfId="0" applyNumberFormat="1" applyFont="1" applyFill="1" applyBorder="1"/>
    <xf numFmtId="0" fontId="39" fillId="0" borderId="0" xfId="0" applyFont="1" applyFill="1" applyBorder="1"/>
  </cellXfs>
  <cellStyles count="4">
    <cellStyle name="Hyperlink" xfId="3" builtinId="8"/>
    <cellStyle name="Normal" xfId="0" builtinId="0"/>
    <cellStyle name="Normal 2" xfId="1"/>
    <cellStyle name="Normal 3" xfId="2"/>
  </cellStyles>
  <dxfs count="9966"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825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  <dxf>
      <fill>
        <patternFill>
          <bgColor rgb="FF7B7B7B"/>
        </patternFill>
      </fill>
    </dxf>
    <dxf>
      <fill>
        <patternFill>
          <bgColor rgb="FFF1C405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rgb="FFFF0000"/>
        </patternFill>
      </fill>
    </dxf>
    <dxf>
      <fill>
        <patternFill>
          <bgColor rgb="FFFF33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B0F0"/>
        </patternFill>
      </fill>
    </dxf>
    <dxf>
      <fill>
        <patternFill>
          <bgColor rgb="FF934BC9"/>
        </patternFill>
      </fill>
    </dxf>
    <dxf>
      <fill>
        <patternFill>
          <bgColor theme="0" tint="-0.34998626667073579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6825"/>
      <color rgb="FFFF7D25"/>
      <color rgb="FFFF6600"/>
      <color rgb="FFFFAB57"/>
      <color rgb="FFF1C405"/>
      <color rgb="FFEAF006"/>
      <color rgb="FFFF9933"/>
      <color rgb="FFFFCC66"/>
      <color rgb="FF7B7B7B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1</xdr:row>
      <xdr:rowOff>53340</xdr:rowOff>
    </xdr:from>
    <xdr:to>
      <xdr:col>5</xdr:col>
      <xdr:colOff>838200</xdr:colOff>
      <xdr:row>12</xdr:row>
      <xdr:rowOff>213360</xdr:rowOff>
    </xdr:to>
    <xdr:pic>
      <xdr:nvPicPr>
        <xdr:cNvPr id="136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" y="365760"/>
          <a:ext cx="3962400" cy="3832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11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374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1</xdr:col>
      <xdr:colOff>304799</xdr:colOff>
      <xdr:row>1</xdr:row>
      <xdr:rowOff>141515</xdr:rowOff>
    </xdr:from>
    <xdr:to>
      <xdr:col>8</xdr:col>
      <xdr:colOff>236763</xdr:colOff>
      <xdr:row>10</xdr:row>
      <xdr:rowOff>221017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975" r="10628" b="11940"/>
        <a:stretch>
          <a:fillRect/>
        </a:stretch>
      </xdr:blipFill>
      <xdr:spPr>
        <a:xfrm>
          <a:off x="925285" y="468086"/>
          <a:ext cx="5203371" cy="32363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13609</xdr:colOff>
      <xdr:row>6</xdr:row>
      <xdr:rowOff>312964</xdr:rowOff>
    </xdr:from>
    <xdr:to>
      <xdr:col>11</xdr:col>
      <xdr:colOff>13607</xdr:colOff>
      <xdr:row>8</xdr:row>
      <xdr:rowOff>54429</xdr:rowOff>
    </xdr:to>
    <xdr:sp macro="" textlink="">
      <xdr:nvSpPr>
        <xdr:cNvPr id="4" name="Flowchart: Terminator 3"/>
        <xdr:cNvSpPr/>
      </xdr:nvSpPr>
      <xdr:spPr>
        <a:xfrm>
          <a:off x="625930" y="1333500"/>
          <a:ext cx="3020784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6</xdr:row>
      <xdr:rowOff>312964</xdr:rowOff>
    </xdr:from>
    <xdr:to>
      <xdr:col>22</xdr:col>
      <xdr:colOff>13607</xdr:colOff>
      <xdr:row>8</xdr:row>
      <xdr:rowOff>54429</xdr:rowOff>
    </xdr:to>
    <xdr:sp macro="" textlink="">
      <xdr:nvSpPr>
        <xdr:cNvPr id="5" name="Flowchart: Terminator 4"/>
        <xdr:cNvSpPr/>
      </xdr:nvSpPr>
      <xdr:spPr>
        <a:xfrm>
          <a:off x="625930" y="1333500"/>
          <a:ext cx="2816677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6</xdr:row>
      <xdr:rowOff>312964</xdr:rowOff>
    </xdr:from>
    <xdr:to>
      <xdr:col>33</xdr:col>
      <xdr:colOff>13607</xdr:colOff>
      <xdr:row>8</xdr:row>
      <xdr:rowOff>54429</xdr:rowOff>
    </xdr:to>
    <xdr:sp macro="" textlink="">
      <xdr:nvSpPr>
        <xdr:cNvPr id="6" name="Flowchart: Terminator 5"/>
        <xdr:cNvSpPr/>
      </xdr:nvSpPr>
      <xdr:spPr>
        <a:xfrm>
          <a:off x="625930" y="1333500"/>
          <a:ext cx="2816677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6</xdr:row>
      <xdr:rowOff>312964</xdr:rowOff>
    </xdr:from>
    <xdr:to>
      <xdr:col>44</xdr:col>
      <xdr:colOff>13607</xdr:colOff>
      <xdr:row>8</xdr:row>
      <xdr:rowOff>54429</xdr:rowOff>
    </xdr:to>
    <xdr:sp macro="" textlink="">
      <xdr:nvSpPr>
        <xdr:cNvPr id="7" name="Flowchart: Terminator 6"/>
        <xdr:cNvSpPr/>
      </xdr:nvSpPr>
      <xdr:spPr>
        <a:xfrm>
          <a:off x="7783288" y="1333500"/>
          <a:ext cx="2816676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12</xdr:row>
      <xdr:rowOff>0</xdr:rowOff>
    </xdr:from>
    <xdr:to>
      <xdr:col>11</xdr:col>
      <xdr:colOff>13607</xdr:colOff>
      <xdr:row>13</xdr:row>
      <xdr:rowOff>0</xdr:rowOff>
    </xdr:to>
    <xdr:sp macro="" textlink="">
      <xdr:nvSpPr>
        <xdr:cNvPr id="8" name="Flowchart: Terminator 7"/>
        <xdr:cNvSpPr/>
      </xdr:nvSpPr>
      <xdr:spPr>
        <a:xfrm>
          <a:off x="727984" y="1914525"/>
          <a:ext cx="2838448" cy="58102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12</xdr:row>
      <xdr:rowOff>0</xdr:rowOff>
    </xdr:from>
    <xdr:to>
      <xdr:col>22</xdr:col>
      <xdr:colOff>13607</xdr:colOff>
      <xdr:row>13</xdr:row>
      <xdr:rowOff>0</xdr:rowOff>
    </xdr:to>
    <xdr:sp macro="" textlink="">
      <xdr:nvSpPr>
        <xdr:cNvPr id="9" name="Flowchart: Terminator 8"/>
        <xdr:cNvSpPr/>
      </xdr:nvSpPr>
      <xdr:spPr>
        <a:xfrm>
          <a:off x="4661809" y="1914525"/>
          <a:ext cx="2838448" cy="58102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16</xdr:row>
      <xdr:rowOff>304800</xdr:rowOff>
    </xdr:from>
    <xdr:to>
      <xdr:col>11</xdr:col>
      <xdr:colOff>13607</xdr:colOff>
      <xdr:row>18</xdr:row>
      <xdr:rowOff>0</xdr:rowOff>
    </xdr:to>
    <xdr:sp macro="" textlink="">
      <xdr:nvSpPr>
        <xdr:cNvPr id="12" name="Flowchart: Terminator 11"/>
        <xdr:cNvSpPr/>
      </xdr:nvSpPr>
      <xdr:spPr>
        <a:xfrm>
          <a:off x="727984" y="2790825"/>
          <a:ext cx="2838448" cy="60007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16</xdr:row>
      <xdr:rowOff>304800</xdr:rowOff>
    </xdr:from>
    <xdr:to>
      <xdr:col>22</xdr:col>
      <xdr:colOff>13607</xdr:colOff>
      <xdr:row>18</xdr:row>
      <xdr:rowOff>0</xdr:rowOff>
    </xdr:to>
    <xdr:sp macro="" textlink="">
      <xdr:nvSpPr>
        <xdr:cNvPr id="13" name="Flowchart: Terminator 12"/>
        <xdr:cNvSpPr/>
      </xdr:nvSpPr>
      <xdr:spPr>
        <a:xfrm>
          <a:off x="4661809" y="2790825"/>
          <a:ext cx="2838448" cy="60007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16</xdr:row>
      <xdr:rowOff>304800</xdr:rowOff>
    </xdr:from>
    <xdr:to>
      <xdr:col>33</xdr:col>
      <xdr:colOff>13607</xdr:colOff>
      <xdr:row>18</xdr:row>
      <xdr:rowOff>0</xdr:rowOff>
    </xdr:to>
    <xdr:sp macro="" textlink="">
      <xdr:nvSpPr>
        <xdr:cNvPr id="14" name="Flowchart: Terminator 13"/>
        <xdr:cNvSpPr/>
      </xdr:nvSpPr>
      <xdr:spPr>
        <a:xfrm>
          <a:off x="8595634" y="2790825"/>
          <a:ext cx="2838448" cy="60007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16</xdr:row>
      <xdr:rowOff>304800</xdr:rowOff>
    </xdr:from>
    <xdr:to>
      <xdr:col>44</xdr:col>
      <xdr:colOff>13607</xdr:colOff>
      <xdr:row>18</xdr:row>
      <xdr:rowOff>0</xdr:rowOff>
    </xdr:to>
    <xdr:sp macro="" textlink="">
      <xdr:nvSpPr>
        <xdr:cNvPr id="15" name="Flowchart: Terminator 14"/>
        <xdr:cNvSpPr/>
      </xdr:nvSpPr>
      <xdr:spPr>
        <a:xfrm>
          <a:off x="12529459" y="2790825"/>
          <a:ext cx="2838448" cy="60007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78</xdr:row>
      <xdr:rowOff>312964</xdr:rowOff>
    </xdr:from>
    <xdr:to>
      <xdr:col>11</xdr:col>
      <xdr:colOff>13607</xdr:colOff>
      <xdr:row>80</xdr:row>
      <xdr:rowOff>54429</xdr:rowOff>
    </xdr:to>
    <xdr:sp macro="" textlink="">
      <xdr:nvSpPr>
        <xdr:cNvPr id="16" name="Flowchart: Terminator 15"/>
        <xdr:cNvSpPr/>
      </xdr:nvSpPr>
      <xdr:spPr>
        <a:xfrm>
          <a:off x="625930" y="1333500"/>
          <a:ext cx="2816677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78</xdr:row>
      <xdr:rowOff>312964</xdr:rowOff>
    </xdr:from>
    <xdr:to>
      <xdr:col>22</xdr:col>
      <xdr:colOff>13607</xdr:colOff>
      <xdr:row>80</xdr:row>
      <xdr:rowOff>54429</xdr:rowOff>
    </xdr:to>
    <xdr:sp macro="" textlink="">
      <xdr:nvSpPr>
        <xdr:cNvPr id="17" name="Flowchart: Terminator 16"/>
        <xdr:cNvSpPr/>
      </xdr:nvSpPr>
      <xdr:spPr>
        <a:xfrm>
          <a:off x="4204609" y="1333500"/>
          <a:ext cx="2816677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78</xdr:row>
      <xdr:rowOff>312964</xdr:rowOff>
    </xdr:from>
    <xdr:to>
      <xdr:col>33</xdr:col>
      <xdr:colOff>13607</xdr:colOff>
      <xdr:row>80</xdr:row>
      <xdr:rowOff>54429</xdr:rowOff>
    </xdr:to>
    <xdr:sp macro="" textlink="">
      <xdr:nvSpPr>
        <xdr:cNvPr id="18" name="Flowchart: Terminator 17"/>
        <xdr:cNvSpPr/>
      </xdr:nvSpPr>
      <xdr:spPr>
        <a:xfrm>
          <a:off x="7783288" y="1333500"/>
          <a:ext cx="2816676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78</xdr:row>
      <xdr:rowOff>312964</xdr:rowOff>
    </xdr:from>
    <xdr:to>
      <xdr:col>44</xdr:col>
      <xdr:colOff>13607</xdr:colOff>
      <xdr:row>80</xdr:row>
      <xdr:rowOff>54429</xdr:rowOff>
    </xdr:to>
    <xdr:sp macro="" textlink="">
      <xdr:nvSpPr>
        <xdr:cNvPr id="19" name="Flowchart: Terminator 18"/>
        <xdr:cNvSpPr/>
      </xdr:nvSpPr>
      <xdr:spPr>
        <a:xfrm>
          <a:off x="11361966" y="1333500"/>
          <a:ext cx="2816677" cy="66675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82</xdr:row>
      <xdr:rowOff>312964</xdr:rowOff>
    </xdr:from>
    <xdr:to>
      <xdr:col>11</xdr:col>
      <xdr:colOff>13607</xdr:colOff>
      <xdr:row>84</xdr:row>
      <xdr:rowOff>54429</xdr:rowOff>
    </xdr:to>
    <xdr:sp macro="" textlink="">
      <xdr:nvSpPr>
        <xdr:cNvPr id="20" name="Flowchart: Terminator 19"/>
        <xdr:cNvSpPr/>
      </xdr:nvSpPr>
      <xdr:spPr>
        <a:xfrm>
          <a:off x="625930" y="2598964"/>
          <a:ext cx="2816677" cy="666751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82</xdr:row>
      <xdr:rowOff>312964</xdr:rowOff>
    </xdr:from>
    <xdr:to>
      <xdr:col>22</xdr:col>
      <xdr:colOff>13607</xdr:colOff>
      <xdr:row>84</xdr:row>
      <xdr:rowOff>54429</xdr:rowOff>
    </xdr:to>
    <xdr:sp macro="" textlink="">
      <xdr:nvSpPr>
        <xdr:cNvPr id="21" name="Flowchart: Terminator 20"/>
        <xdr:cNvSpPr/>
      </xdr:nvSpPr>
      <xdr:spPr>
        <a:xfrm>
          <a:off x="4204609" y="2598964"/>
          <a:ext cx="2816677" cy="666751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82</xdr:row>
      <xdr:rowOff>312964</xdr:rowOff>
    </xdr:from>
    <xdr:to>
      <xdr:col>33</xdr:col>
      <xdr:colOff>13607</xdr:colOff>
      <xdr:row>84</xdr:row>
      <xdr:rowOff>54429</xdr:rowOff>
    </xdr:to>
    <xdr:sp macro="" textlink="">
      <xdr:nvSpPr>
        <xdr:cNvPr id="22" name="Flowchart: Terminator 21"/>
        <xdr:cNvSpPr/>
      </xdr:nvSpPr>
      <xdr:spPr>
        <a:xfrm>
          <a:off x="7783288" y="2598964"/>
          <a:ext cx="2816676" cy="666751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82</xdr:row>
      <xdr:rowOff>312964</xdr:rowOff>
    </xdr:from>
    <xdr:to>
      <xdr:col>44</xdr:col>
      <xdr:colOff>13607</xdr:colOff>
      <xdr:row>84</xdr:row>
      <xdr:rowOff>54429</xdr:rowOff>
    </xdr:to>
    <xdr:sp macro="" textlink="">
      <xdr:nvSpPr>
        <xdr:cNvPr id="23" name="Flowchart: Terminator 22"/>
        <xdr:cNvSpPr/>
      </xdr:nvSpPr>
      <xdr:spPr>
        <a:xfrm>
          <a:off x="11361966" y="2598964"/>
          <a:ext cx="2816677" cy="666751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86</xdr:row>
      <xdr:rowOff>312964</xdr:rowOff>
    </xdr:from>
    <xdr:to>
      <xdr:col>11</xdr:col>
      <xdr:colOff>13607</xdr:colOff>
      <xdr:row>88</xdr:row>
      <xdr:rowOff>54429</xdr:rowOff>
    </xdr:to>
    <xdr:sp macro="" textlink="">
      <xdr:nvSpPr>
        <xdr:cNvPr id="24" name="Flowchart: Terminator 23"/>
        <xdr:cNvSpPr/>
      </xdr:nvSpPr>
      <xdr:spPr>
        <a:xfrm>
          <a:off x="625930" y="3864428"/>
          <a:ext cx="2816677" cy="653144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86</xdr:row>
      <xdr:rowOff>312964</xdr:rowOff>
    </xdr:from>
    <xdr:to>
      <xdr:col>22</xdr:col>
      <xdr:colOff>13607</xdr:colOff>
      <xdr:row>88</xdr:row>
      <xdr:rowOff>54429</xdr:rowOff>
    </xdr:to>
    <xdr:sp macro="" textlink="">
      <xdr:nvSpPr>
        <xdr:cNvPr id="25" name="Flowchart: Terminator 24"/>
        <xdr:cNvSpPr/>
      </xdr:nvSpPr>
      <xdr:spPr>
        <a:xfrm>
          <a:off x="4204609" y="3864428"/>
          <a:ext cx="2816677" cy="653144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86</xdr:row>
      <xdr:rowOff>312964</xdr:rowOff>
    </xdr:from>
    <xdr:to>
      <xdr:col>33</xdr:col>
      <xdr:colOff>13607</xdr:colOff>
      <xdr:row>88</xdr:row>
      <xdr:rowOff>54429</xdr:rowOff>
    </xdr:to>
    <xdr:sp macro="" textlink="">
      <xdr:nvSpPr>
        <xdr:cNvPr id="26" name="Flowchart: Terminator 25"/>
        <xdr:cNvSpPr/>
      </xdr:nvSpPr>
      <xdr:spPr>
        <a:xfrm>
          <a:off x="7783288" y="3864428"/>
          <a:ext cx="2816676" cy="653144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86</xdr:row>
      <xdr:rowOff>312964</xdr:rowOff>
    </xdr:from>
    <xdr:to>
      <xdr:col>44</xdr:col>
      <xdr:colOff>13607</xdr:colOff>
      <xdr:row>88</xdr:row>
      <xdr:rowOff>54429</xdr:rowOff>
    </xdr:to>
    <xdr:sp macro="" textlink="">
      <xdr:nvSpPr>
        <xdr:cNvPr id="27" name="Flowchart: Terminator 26"/>
        <xdr:cNvSpPr/>
      </xdr:nvSpPr>
      <xdr:spPr>
        <a:xfrm>
          <a:off x="11361966" y="3864428"/>
          <a:ext cx="2816677" cy="653144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21</xdr:row>
      <xdr:rowOff>312964</xdr:rowOff>
    </xdr:from>
    <xdr:to>
      <xdr:col>11</xdr:col>
      <xdr:colOff>13607</xdr:colOff>
      <xdr:row>23</xdr:row>
      <xdr:rowOff>54429</xdr:rowOff>
    </xdr:to>
    <xdr:sp macro="" textlink="">
      <xdr:nvSpPr>
        <xdr:cNvPr id="52" name="Flowchart: Terminator 51"/>
        <xdr:cNvSpPr/>
      </xdr:nvSpPr>
      <xdr:spPr>
        <a:xfrm>
          <a:off x="727984" y="979714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21</xdr:row>
      <xdr:rowOff>312964</xdr:rowOff>
    </xdr:from>
    <xdr:to>
      <xdr:col>22</xdr:col>
      <xdr:colOff>13607</xdr:colOff>
      <xdr:row>23</xdr:row>
      <xdr:rowOff>54429</xdr:rowOff>
    </xdr:to>
    <xdr:sp macro="" textlink="">
      <xdr:nvSpPr>
        <xdr:cNvPr id="53" name="Flowchart: Terminator 52"/>
        <xdr:cNvSpPr/>
      </xdr:nvSpPr>
      <xdr:spPr>
        <a:xfrm>
          <a:off x="4661809" y="979714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21</xdr:row>
      <xdr:rowOff>312964</xdr:rowOff>
    </xdr:from>
    <xdr:to>
      <xdr:col>44</xdr:col>
      <xdr:colOff>13607</xdr:colOff>
      <xdr:row>23</xdr:row>
      <xdr:rowOff>54429</xdr:rowOff>
    </xdr:to>
    <xdr:sp macro="" textlink="">
      <xdr:nvSpPr>
        <xdr:cNvPr id="55" name="Flowchart: Terminator 54"/>
        <xdr:cNvSpPr/>
      </xdr:nvSpPr>
      <xdr:spPr>
        <a:xfrm>
          <a:off x="12529459" y="979714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27</xdr:row>
      <xdr:rowOff>0</xdr:rowOff>
    </xdr:from>
    <xdr:to>
      <xdr:col>22</xdr:col>
      <xdr:colOff>13607</xdr:colOff>
      <xdr:row>28</xdr:row>
      <xdr:rowOff>0</xdr:rowOff>
    </xdr:to>
    <xdr:sp macro="" textlink="">
      <xdr:nvSpPr>
        <xdr:cNvPr id="57" name="Flowchart: Terminator 56"/>
        <xdr:cNvSpPr/>
      </xdr:nvSpPr>
      <xdr:spPr>
        <a:xfrm>
          <a:off x="4661809" y="2581275"/>
          <a:ext cx="2838448" cy="58102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27</xdr:row>
      <xdr:rowOff>0</xdr:rowOff>
    </xdr:from>
    <xdr:to>
      <xdr:col>44</xdr:col>
      <xdr:colOff>13607</xdr:colOff>
      <xdr:row>28</xdr:row>
      <xdr:rowOff>0</xdr:rowOff>
    </xdr:to>
    <xdr:sp macro="" textlink="">
      <xdr:nvSpPr>
        <xdr:cNvPr id="59" name="Flowchart: Terminator 58"/>
        <xdr:cNvSpPr/>
      </xdr:nvSpPr>
      <xdr:spPr>
        <a:xfrm>
          <a:off x="12529459" y="2581275"/>
          <a:ext cx="2838448" cy="58102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31</xdr:row>
      <xdr:rowOff>304800</xdr:rowOff>
    </xdr:from>
    <xdr:to>
      <xdr:col>33</xdr:col>
      <xdr:colOff>13607</xdr:colOff>
      <xdr:row>33</xdr:row>
      <xdr:rowOff>0</xdr:rowOff>
    </xdr:to>
    <xdr:sp macro="" textlink="">
      <xdr:nvSpPr>
        <xdr:cNvPr id="62" name="Flowchart: Terminator 61"/>
        <xdr:cNvSpPr/>
      </xdr:nvSpPr>
      <xdr:spPr>
        <a:xfrm>
          <a:off x="8595634" y="4124325"/>
          <a:ext cx="2838448" cy="60007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90</xdr:row>
      <xdr:rowOff>312964</xdr:rowOff>
    </xdr:from>
    <xdr:to>
      <xdr:col>11</xdr:col>
      <xdr:colOff>13607</xdr:colOff>
      <xdr:row>92</xdr:row>
      <xdr:rowOff>54429</xdr:rowOff>
    </xdr:to>
    <xdr:sp macro="" textlink="">
      <xdr:nvSpPr>
        <xdr:cNvPr id="64" name="Flowchart: Terminator 63"/>
        <xdr:cNvSpPr/>
      </xdr:nvSpPr>
      <xdr:spPr>
        <a:xfrm>
          <a:off x="727984" y="1512433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90</xdr:row>
      <xdr:rowOff>312964</xdr:rowOff>
    </xdr:from>
    <xdr:to>
      <xdr:col>22</xdr:col>
      <xdr:colOff>13607</xdr:colOff>
      <xdr:row>92</xdr:row>
      <xdr:rowOff>54429</xdr:rowOff>
    </xdr:to>
    <xdr:sp macro="" textlink="">
      <xdr:nvSpPr>
        <xdr:cNvPr id="65" name="Flowchart: Terminator 64"/>
        <xdr:cNvSpPr/>
      </xdr:nvSpPr>
      <xdr:spPr>
        <a:xfrm>
          <a:off x="4661809" y="1512433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90</xdr:row>
      <xdr:rowOff>312964</xdr:rowOff>
    </xdr:from>
    <xdr:to>
      <xdr:col>33</xdr:col>
      <xdr:colOff>13607</xdr:colOff>
      <xdr:row>92</xdr:row>
      <xdr:rowOff>54429</xdr:rowOff>
    </xdr:to>
    <xdr:sp macro="" textlink="">
      <xdr:nvSpPr>
        <xdr:cNvPr id="66" name="Flowchart: Terminator 65"/>
        <xdr:cNvSpPr/>
      </xdr:nvSpPr>
      <xdr:spPr>
        <a:xfrm>
          <a:off x="8595634" y="1512433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90</xdr:row>
      <xdr:rowOff>312964</xdr:rowOff>
    </xdr:from>
    <xdr:to>
      <xdr:col>44</xdr:col>
      <xdr:colOff>13607</xdr:colOff>
      <xdr:row>92</xdr:row>
      <xdr:rowOff>54429</xdr:rowOff>
    </xdr:to>
    <xdr:sp macro="" textlink="">
      <xdr:nvSpPr>
        <xdr:cNvPr id="67" name="Flowchart: Terminator 66"/>
        <xdr:cNvSpPr/>
      </xdr:nvSpPr>
      <xdr:spPr>
        <a:xfrm>
          <a:off x="12529459" y="1512433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94</xdr:row>
      <xdr:rowOff>312964</xdr:rowOff>
    </xdr:from>
    <xdr:to>
      <xdr:col>11</xdr:col>
      <xdr:colOff>13607</xdr:colOff>
      <xdr:row>96</xdr:row>
      <xdr:rowOff>54429</xdr:rowOff>
    </xdr:to>
    <xdr:sp macro="" textlink="">
      <xdr:nvSpPr>
        <xdr:cNvPr id="68" name="Flowchart: Terminator 67"/>
        <xdr:cNvSpPr/>
      </xdr:nvSpPr>
      <xdr:spPr>
        <a:xfrm>
          <a:off x="727984" y="1670548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94</xdr:row>
      <xdr:rowOff>312964</xdr:rowOff>
    </xdr:from>
    <xdr:to>
      <xdr:col>22</xdr:col>
      <xdr:colOff>13607</xdr:colOff>
      <xdr:row>96</xdr:row>
      <xdr:rowOff>54429</xdr:rowOff>
    </xdr:to>
    <xdr:sp macro="" textlink="">
      <xdr:nvSpPr>
        <xdr:cNvPr id="69" name="Flowchart: Terminator 68"/>
        <xdr:cNvSpPr/>
      </xdr:nvSpPr>
      <xdr:spPr>
        <a:xfrm>
          <a:off x="4661809" y="1670548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94</xdr:row>
      <xdr:rowOff>312964</xdr:rowOff>
    </xdr:from>
    <xdr:to>
      <xdr:col>33</xdr:col>
      <xdr:colOff>13607</xdr:colOff>
      <xdr:row>96</xdr:row>
      <xdr:rowOff>54429</xdr:rowOff>
    </xdr:to>
    <xdr:sp macro="" textlink="">
      <xdr:nvSpPr>
        <xdr:cNvPr id="70" name="Flowchart: Terminator 69"/>
        <xdr:cNvSpPr/>
      </xdr:nvSpPr>
      <xdr:spPr>
        <a:xfrm>
          <a:off x="8595634" y="1670548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94</xdr:row>
      <xdr:rowOff>312964</xdr:rowOff>
    </xdr:from>
    <xdr:to>
      <xdr:col>44</xdr:col>
      <xdr:colOff>13607</xdr:colOff>
      <xdr:row>96</xdr:row>
      <xdr:rowOff>54429</xdr:rowOff>
    </xdr:to>
    <xdr:sp macro="" textlink="">
      <xdr:nvSpPr>
        <xdr:cNvPr id="71" name="Flowchart: Terminator 70"/>
        <xdr:cNvSpPr/>
      </xdr:nvSpPr>
      <xdr:spPr>
        <a:xfrm>
          <a:off x="12529459" y="16705489"/>
          <a:ext cx="2838448" cy="655865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98</xdr:row>
      <xdr:rowOff>312964</xdr:rowOff>
    </xdr:from>
    <xdr:to>
      <xdr:col>11</xdr:col>
      <xdr:colOff>13607</xdr:colOff>
      <xdr:row>100</xdr:row>
      <xdr:rowOff>54429</xdr:rowOff>
    </xdr:to>
    <xdr:sp macro="" textlink="">
      <xdr:nvSpPr>
        <xdr:cNvPr id="72" name="Flowchart: Terminator 71"/>
        <xdr:cNvSpPr/>
      </xdr:nvSpPr>
      <xdr:spPr>
        <a:xfrm>
          <a:off x="727984" y="18286639"/>
          <a:ext cx="2838448" cy="64634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98</xdr:row>
      <xdr:rowOff>312964</xdr:rowOff>
    </xdr:from>
    <xdr:to>
      <xdr:col>22</xdr:col>
      <xdr:colOff>13607</xdr:colOff>
      <xdr:row>100</xdr:row>
      <xdr:rowOff>54429</xdr:rowOff>
    </xdr:to>
    <xdr:sp macro="" textlink="">
      <xdr:nvSpPr>
        <xdr:cNvPr id="73" name="Flowchart: Terminator 72"/>
        <xdr:cNvSpPr/>
      </xdr:nvSpPr>
      <xdr:spPr>
        <a:xfrm>
          <a:off x="4661809" y="18286639"/>
          <a:ext cx="2838448" cy="64634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98</xdr:row>
      <xdr:rowOff>312964</xdr:rowOff>
    </xdr:from>
    <xdr:to>
      <xdr:col>33</xdr:col>
      <xdr:colOff>13607</xdr:colOff>
      <xdr:row>100</xdr:row>
      <xdr:rowOff>54429</xdr:rowOff>
    </xdr:to>
    <xdr:sp macro="" textlink="">
      <xdr:nvSpPr>
        <xdr:cNvPr id="74" name="Flowchart: Terminator 73"/>
        <xdr:cNvSpPr/>
      </xdr:nvSpPr>
      <xdr:spPr>
        <a:xfrm>
          <a:off x="8595634" y="18286639"/>
          <a:ext cx="2838448" cy="64634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98</xdr:row>
      <xdr:rowOff>312964</xdr:rowOff>
    </xdr:from>
    <xdr:to>
      <xdr:col>44</xdr:col>
      <xdr:colOff>13607</xdr:colOff>
      <xdr:row>100</xdr:row>
      <xdr:rowOff>54429</xdr:rowOff>
    </xdr:to>
    <xdr:sp macro="" textlink="">
      <xdr:nvSpPr>
        <xdr:cNvPr id="75" name="Flowchart: Terminator 74"/>
        <xdr:cNvSpPr/>
      </xdr:nvSpPr>
      <xdr:spPr>
        <a:xfrm>
          <a:off x="12529459" y="18286639"/>
          <a:ext cx="2838448" cy="646340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11</xdr:row>
      <xdr:rowOff>312964</xdr:rowOff>
    </xdr:from>
    <xdr:to>
      <xdr:col>33</xdr:col>
      <xdr:colOff>13607</xdr:colOff>
      <xdr:row>13</xdr:row>
      <xdr:rowOff>54429</xdr:rowOff>
    </xdr:to>
    <xdr:sp macro="" textlink="">
      <xdr:nvSpPr>
        <xdr:cNvPr id="76" name="Flowchart: Terminator 75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11</xdr:row>
      <xdr:rowOff>312964</xdr:rowOff>
    </xdr:from>
    <xdr:to>
      <xdr:col>44</xdr:col>
      <xdr:colOff>13607</xdr:colOff>
      <xdr:row>13</xdr:row>
      <xdr:rowOff>54429</xdr:rowOff>
    </xdr:to>
    <xdr:sp macro="" textlink="">
      <xdr:nvSpPr>
        <xdr:cNvPr id="77" name="Flowchart: Terminator 76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21</xdr:row>
      <xdr:rowOff>312964</xdr:rowOff>
    </xdr:from>
    <xdr:to>
      <xdr:col>33</xdr:col>
      <xdr:colOff>13607</xdr:colOff>
      <xdr:row>23</xdr:row>
      <xdr:rowOff>54429</xdr:rowOff>
    </xdr:to>
    <xdr:sp macro="" textlink="">
      <xdr:nvSpPr>
        <xdr:cNvPr id="84" name="Flowchart: Terminator 83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26</xdr:row>
      <xdr:rowOff>312964</xdr:rowOff>
    </xdr:from>
    <xdr:to>
      <xdr:col>11</xdr:col>
      <xdr:colOff>13607</xdr:colOff>
      <xdr:row>28</xdr:row>
      <xdr:rowOff>54429</xdr:rowOff>
    </xdr:to>
    <xdr:sp macro="" textlink="">
      <xdr:nvSpPr>
        <xdr:cNvPr id="86" name="Flowchart: Terminator 85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26</xdr:row>
      <xdr:rowOff>312964</xdr:rowOff>
    </xdr:from>
    <xdr:to>
      <xdr:col>33</xdr:col>
      <xdr:colOff>13607</xdr:colOff>
      <xdr:row>28</xdr:row>
      <xdr:rowOff>54429</xdr:rowOff>
    </xdr:to>
    <xdr:sp macro="" textlink="">
      <xdr:nvSpPr>
        <xdr:cNvPr id="88" name="Flowchart: Terminator 87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31</xdr:row>
      <xdr:rowOff>312964</xdr:rowOff>
    </xdr:from>
    <xdr:to>
      <xdr:col>11</xdr:col>
      <xdr:colOff>13607</xdr:colOff>
      <xdr:row>33</xdr:row>
      <xdr:rowOff>54429</xdr:rowOff>
    </xdr:to>
    <xdr:sp macro="" textlink="">
      <xdr:nvSpPr>
        <xdr:cNvPr id="90" name="Flowchart: Terminator 89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31</xdr:row>
      <xdr:rowOff>312964</xdr:rowOff>
    </xdr:from>
    <xdr:to>
      <xdr:col>22</xdr:col>
      <xdr:colOff>13607</xdr:colOff>
      <xdr:row>33</xdr:row>
      <xdr:rowOff>54429</xdr:rowOff>
    </xdr:to>
    <xdr:sp macro="" textlink="">
      <xdr:nvSpPr>
        <xdr:cNvPr id="91" name="Flowchart: Terminator 90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31</xdr:row>
      <xdr:rowOff>312964</xdr:rowOff>
    </xdr:from>
    <xdr:to>
      <xdr:col>44</xdr:col>
      <xdr:colOff>13607</xdr:colOff>
      <xdr:row>33</xdr:row>
      <xdr:rowOff>54429</xdr:rowOff>
    </xdr:to>
    <xdr:sp macro="" textlink="">
      <xdr:nvSpPr>
        <xdr:cNvPr id="93" name="Flowchart: Terminator 92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78</xdr:row>
      <xdr:rowOff>312964</xdr:rowOff>
    </xdr:from>
    <xdr:to>
      <xdr:col>11</xdr:col>
      <xdr:colOff>13607</xdr:colOff>
      <xdr:row>80</xdr:row>
      <xdr:rowOff>54429</xdr:rowOff>
    </xdr:to>
    <xdr:sp macro="" textlink="">
      <xdr:nvSpPr>
        <xdr:cNvPr id="94" name="Flowchart: Terminator 93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78</xdr:row>
      <xdr:rowOff>312964</xdr:rowOff>
    </xdr:from>
    <xdr:to>
      <xdr:col>22</xdr:col>
      <xdr:colOff>13607</xdr:colOff>
      <xdr:row>80</xdr:row>
      <xdr:rowOff>54429</xdr:rowOff>
    </xdr:to>
    <xdr:sp macro="" textlink="">
      <xdr:nvSpPr>
        <xdr:cNvPr id="95" name="Flowchart: Terminator 94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78</xdr:row>
      <xdr:rowOff>312964</xdr:rowOff>
    </xdr:from>
    <xdr:to>
      <xdr:col>33</xdr:col>
      <xdr:colOff>13607</xdr:colOff>
      <xdr:row>80</xdr:row>
      <xdr:rowOff>54429</xdr:rowOff>
    </xdr:to>
    <xdr:sp macro="" textlink="">
      <xdr:nvSpPr>
        <xdr:cNvPr id="96" name="Flowchart: Terminator 95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78</xdr:row>
      <xdr:rowOff>312964</xdr:rowOff>
    </xdr:from>
    <xdr:to>
      <xdr:col>44</xdr:col>
      <xdr:colOff>13607</xdr:colOff>
      <xdr:row>80</xdr:row>
      <xdr:rowOff>54429</xdr:rowOff>
    </xdr:to>
    <xdr:sp macro="" textlink="">
      <xdr:nvSpPr>
        <xdr:cNvPr id="97" name="Flowchart: Terminator 96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82</xdr:row>
      <xdr:rowOff>312964</xdr:rowOff>
    </xdr:from>
    <xdr:to>
      <xdr:col>11</xdr:col>
      <xdr:colOff>13607</xdr:colOff>
      <xdr:row>84</xdr:row>
      <xdr:rowOff>54429</xdr:rowOff>
    </xdr:to>
    <xdr:sp macro="" textlink="">
      <xdr:nvSpPr>
        <xdr:cNvPr id="98" name="Flowchart: Terminator 97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82</xdr:row>
      <xdr:rowOff>312964</xdr:rowOff>
    </xdr:from>
    <xdr:to>
      <xdr:col>22</xdr:col>
      <xdr:colOff>13607</xdr:colOff>
      <xdr:row>84</xdr:row>
      <xdr:rowOff>54429</xdr:rowOff>
    </xdr:to>
    <xdr:sp macro="" textlink="">
      <xdr:nvSpPr>
        <xdr:cNvPr id="99" name="Flowchart: Terminator 98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82</xdr:row>
      <xdr:rowOff>312964</xdr:rowOff>
    </xdr:from>
    <xdr:to>
      <xdr:col>33</xdr:col>
      <xdr:colOff>13607</xdr:colOff>
      <xdr:row>84</xdr:row>
      <xdr:rowOff>54429</xdr:rowOff>
    </xdr:to>
    <xdr:sp macro="" textlink="">
      <xdr:nvSpPr>
        <xdr:cNvPr id="100" name="Flowchart: Terminator 99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82</xdr:row>
      <xdr:rowOff>312964</xdr:rowOff>
    </xdr:from>
    <xdr:to>
      <xdr:col>44</xdr:col>
      <xdr:colOff>13607</xdr:colOff>
      <xdr:row>84</xdr:row>
      <xdr:rowOff>54429</xdr:rowOff>
    </xdr:to>
    <xdr:sp macro="" textlink="">
      <xdr:nvSpPr>
        <xdr:cNvPr id="101" name="Flowchart: Terminator 100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86</xdr:row>
      <xdr:rowOff>312964</xdr:rowOff>
    </xdr:from>
    <xdr:to>
      <xdr:col>11</xdr:col>
      <xdr:colOff>13607</xdr:colOff>
      <xdr:row>88</xdr:row>
      <xdr:rowOff>54429</xdr:rowOff>
    </xdr:to>
    <xdr:sp macro="" textlink="">
      <xdr:nvSpPr>
        <xdr:cNvPr id="102" name="Flowchart: Terminator 101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86</xdr:row>
      <xdr:rowOff>312964</xdr:rowOff>
    </xdr:from>
    <xdr:to>
      <xdr:col>22</xdr:col>
      <xdr:colOff>13607</xdr:colOff>
      <xdr:row>88</xdr:row>
      <xdr:rowOff>54429</xdr:rowOff>
    </xdr:to>
    <xdr:sp macro="" textlink="">
      <xdr:nvSpPr>
        <xdr:cNvPr id="103" name="Flowchart: Terminator 102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86</xdr:row>
      <xdr:rowOff>312964</xdr:rowOff>
    </xdr:from>
    <xdr:to>
      <xdr:col>33</xdr:col>
      <xdr:colOff>13607</xdr:colOff>
      <xdr:row>88</xdr:row>
      <xdr:rowOff>54429</xdr:rowOff>
    </xdr:to>
    <xdr:sp macro="" textlink="">
      <xdr:nvSpPr>
        <xdr:cNvPr id="104" name="Flowchart: Terminator 103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86</xdr:row>
      <xdr:rowOff>312964</xdr:rowOff>
    </xdr:from>
    <xdr:to>
      <xdr:col>44</xdr:col>
      <xdr:colOff>13607</xdr:colOff>
      <xdr:row>88</xdr:row>
      <xdr:rowOff>54429</xdr:rowOff>
    </xdr:to>
    <xdr:sp macro="" textlink="">
      <xdr:nvSpPr>
        <xdr:cNvPr id="105" name="Flowchart: Terminator 104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90</xdr:row>
      <xdr:rowOff>312964</xdr:rowOff>
    </xdr:from>
    <xdr:to>
      <xdr:col>11</xdr:col>
      <xdr:colOff>13607</xdr:colOff>
      <xdr:row>92</xdr:row>
      <xdr:rowOff>54429</xdr:rowOff>
    </xdr:to>
    <xdr:sp macro="" textlink="">
      <xdr:nvSpPr>
        <xdr:cNvPr id="106" name="Flowchart: Terminator 105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90</xdr:row>
      <xdr:rowOff>312964</xdr:rowOff>
    </xdr:from>
    <xdr:to>
      <xdr:col>22</xdr:col>
      <xdr:colOff>13607</xdr:colOff>
      <xdr:row>92</xdr:row>
      <xdr:rowOff>54429</xdr:rowOff>
    </xdr:to>
    <xdr:sp macro="" textlink="">
      <xdr:nvSpPr>
        <xdr:cNvPr id="107" name="Flowchart: Terminator 106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90</xdr:row>
      <xdr:rowOff>312964</xdr:rowOff>
    </xdr:from>
    <xdr:to>
      <xdr:col>33</xdr:col>
      <xdr:colOff>13607</xdr:colOff>
      <xdr:row>92</xdr:row>
      <xdr:rowOff>54429</xdr:rowOff>
    </xdr:to>
    <xdr:sp macro="" textlink="">
      <xdr:nvSpPr>
        <xdr:cNvPr id="108" name="Flowchart: Terminator 107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90</xdr:row>
      <xdr:rowOff>312964</xdr:rowOff>
    </xdr:from>
    <xdr:to>
      <xdr:col>44</xdr:col>
      <xdr:colOff>13607</xdr:colOff>
      <xdr:row>92</xdr:row>
      <xdr:rowOff>54429</xdr:rowOff>
    </xdr:to>
    <xdr:sp macro="" textlink="">
      <xdr:nvSpPr>
        <xdr:cNvPr id="109" name="Flowchart: Terminator 108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13609</xdr:colOff>
      <xdr:row>94</xdr:row>
      <xdr:rowOff>312964</xdr:rowOff>
    </xdr:from>
    <xdr:to>
      <xdr:col>11</xdr:col>
      <xdr:colOff>13607</xdr:colOff>
      <xdr:row>96</xdr:row>
      <xdr:rowOff>54429</xdr:rowOff>
    </xdr:to>
    <xdr:sp macro="" textlink="">
      <xdr:nvSpPr>
        <xdr:cNvPr id="110" name="Flowchart: Terminator 109"/>
        <xdr:cNvSpPr/>
      </xdr:nvSpPr>
      <xdr:spPr>
        <a:xfrm>
          <a:off x="7502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13609</xdr:colOff>
      <xdr:row>94</xdr:row>
      <xdr:rowOff>312964</xdr:rowOff>
    </xdr:from>
    <xdr:to>
      <xdr:col>22</xdr:col>
      <xdr:colOff>13607</xdr:colOff>
      <xdr:row>96</xdr:row>
      <xdr:rowOff>54429</xdr:rowOff>
    </xdr:to>
    <xdr:sp macro="" textlink="">
      <xdr:nvSpPr>
        <xdr:cNvPr id="111" name="Flowchart: Terminator 110"/>
        <xdr:cNvSpPr/>
      </xdr:nvSpPr>
      <xdr:spPr>
        <a:xfrm>
          <a:off x="47634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13609</xdr:colOff>
      <xdr:row>94</xdr:row>
      <xdr:rowOff>312964</xdr:rowOff>
    </xdr:from>
    <xdr:to>
      <xdr:col>33</xdr:col>
      <xdr:colOff>13607</xdr:colOff>
      <xdr:row>96</xdr:row>
      <xdr:rowOff>54429</xdr:rowOff>
    </xdr:to>
    <xdr:sp macro="" textlink="">
      <xdr:nvSpPr>
        <xdr:cNvPr id="112" name="Flowchart: Terminator 111"/>
        <xdr:cNvSpPr/>
      </xdr:nvSpPr>
      <xdr:spPr>
        <a:xfrm>
          <a:off x="87766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13609</xdr:colOff>
      <xdr:row>94</xdr:row>
      <xdr:rowOff>312964</xdr:rowOff>
    </xdr:from>
    <xdr:to>
      <xdr:col>44</xdr:col>
      <xdr:colOff>13607</xdr:colOff>
      <xdr:row>96</xdr:row>
      <xdr:rowOff>54429</xdr:rowOff>
    </xdr:to>
    <xdr:sp macro="" textlink="">
      <xdr:nvSpPr>
        <xdr:cNvPr id="113" name="Flowchart: Terminator 112"/>
        <xdr:cNvSpPr/>
      </xdr:nvSpPr>
      <xdr:spPr>
        <a:xfrm>
          <a:off x="12789809" y="643164"/>
          <a:ext cx="2882898" cy="601436"/>
        </a:xfrm>
        <a:prstGeom prst="flowChartTerminator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5</xdr:col>
      <xdr:colOff>163286</xdr:colOff>
      <xdr:row>127</xdr:row>
      <xdr:rowOff>122465</xdr:rowOff>
    </xdr:from>
    <xdr:to>
      <xdr:col>13</xdr:col>
      <xdr:colOff>370952</xdr:colOff>
      <xdr:row>133</xdr:row>
      <xdr:rowOff>113756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0" y="39651215"/>
          <a:ext cx="3010738" cy="195072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127</xdr:row>
      <xdr:rowOff>0</xdr:rowOff>
    </xdr:from>
    <xdr:to>
      <xdr:col>45</xdr:col>
      <xdr:colOff>326571</xdr:colOff>
      <xdr:row>140</xdr:row>
      <xdr:rowOff>90296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838" r="34244"/>
        <a:stretch>
          <a:fillRect/>
        </a:stretch>
      </xdr:blipFill>
      <xdr:spPr>
        <a:xfrm>
          <a:off x="10763250" y="40943893"/>
          <a:ext cx="4912178" cy="4335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13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1914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6</xdr:col>
      <xdr:colOff>57677</xdr:colOff>
      <xdr:row>9</xdr:row>
      <xdr:rowOff>87085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0486" y="326571"/>
          <a:ext cx="3824134" cy="2939143"/>
        </a:xfrm>
        <a:prstGeom prst="rect">
          <a:avLst/>
        </a:prstGeom>
      </xdr:spPr>
    </xdr:pic>
    <xdr:clientData/>
  </xdr:twoCellAnchor>
  <xdr:twoCellAnchor>
    <xdr:from>
      <xdr:col>0</xdr:col>
      <xdr:colOff>347798</xdr:colOff>
      <xdr:row>46</xdr:row>
      <xdr:rowOff>250920</xdr:rowOff>
    </xdr:from>
    <xdr:to>
      <xdr:col>1</xdr:col>
      <xdr:colOff>75668</xdr:colOff>
      <xdr:row>55</xdr:row>
      <xdr:rowOff>11579</xdr:rowOff>
    </xdr:to>
    <xdr:sp macro="" textlink="">
      <xdr:nvSpPr>
        <xdr:cNvPr id="5" name="TextBox 4"/>
        <xdr:cNvSpPr txBox="1"/>
      </xdr:nvSpPr>
      <xdr:spPr>
        <a:xfrm>
          <a:off x="347798" y="1644291"/>
          <a:ext cx="348356" cy="289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133350</xdr:colOff>
      <xdr:row>45</xdr:row>
      <xdr:rowOff>28676</xdr:rowOff>
    </xdr:from>
    <xdr:to>
      <xdr:col>5</xdr:col>
      <xdr:colOff>213260</xdr:colOff>
      <xdr:row>52</xdr:row>
      <xdr:rowOff>247650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15497276"/>
          <a:ext cx="3585110" cy="27716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7</xdr:row>
      <xdr:rowOff>0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907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347798</xdr:colOff>
      <xdr:row>42</xdr:row>
      <xdr:rowOff>250920</xdr:rowOff>
    </xdr:from>
    <xdr:to>
      <xdr:col>1</xdr:col>
      <xdr:colOff>75668</xdr:colOff>
      <xdr:row>51</xdr:row>
      <xdr:rowOff>0</xdr:rowOff>
    </xdr:to>
    <xdr:sp macro="" textlink="">
      <xdr:nvSpPr>
        <xdr:cNvPr id="4" name="TextBox 3"/>
        <xdr:cNvSpPr txBox="1"/>
      </xdr:nvSpPr>
      <xdr:spPr>
        <a:xfrm>
          <a:off x="347798" y="16146240"/>
          <a:ext cx="352710" cy="2808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1</xdr:col>
      <xdr:colOff>-1</xdr:colOff>
      <xdr:row>2</xdr:row>
      <xdr:rowOff>0</xdr:rowOff>
    </xdr:from>
    <xdr:to>
      <xdr:col>7</xdr:col>
      <xdr:colOff>10885</xdr:colOff>
      <xdr:row>13</xdr:row>
      <xdr:rowOff>15935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0485" y="653143"/>
          <a:ext cx="5050971" cy="4043649"/>
        </a:xfrm>
        <a:prstGeom prst="rect">
          <a:avLst/>
        </a:prstGeom>
      </xdr:spPr>
    </xdr:pic>
    <xdr:clientData/>
  </xdr:twoCellAnchor>
  <xdr:twoCellAnchor editAs="oneCell">
    <xdr:from>
      <xdr:col>2</xdr:col>
      <xdr:colOff>555172</xdr:colOff>
      <xdr:row>40</xdr:row>
      <xdr:rowOff>185058</xdr:rowOff>
    </xdr:from>
    <xdr:to>
      <xdr:col>6</xdr:col>
      <xdr:colOff>283028</xdr:colOff>
      <xdr:row>47</xdr:row>
      <xdr:rowOff>129279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9429" y="14358258"/>
          <a:ext cx="3102428" cy="24805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12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747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1</xdr:row>
      <xdr:rowOff>1</xdr:rowOff>
    </xdr:from>
    <xdr:to>
      <xdr:col>7</xdr:col>
      <xdr:colOff>381000</xdr:colOff>
      <xdr:row>12</xdr:row>
      <xdr:rowOff>293502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0486" y="326572"/>
          <a:ext cx="5486400" cy="4147044"/>
        </a:xfrm>
        <a:prstGeom prst="rect">
          <a:avLst/>
        </a:prstGeom>
      </xdr:spPr>
    </xdr:pic>
    <xdr:clientData/>
  </xdr:twoCellAnchor>
  <xdr:twoCellAnchor editAs="oneCell">
    <xdr:from>
      <xdr:col>4</xdr:col>
      <xdr:colOff>707572</xdr:colOff>
      <xdr:row>50</xdr:row>
      <xdr:rowOff>32657</xdr:rowOff>
    </xdr:from>
    <xdr:to>
      <xdr:col>7</xdr:col>
      <xdr:colOff>707572</xdr:colOff>
      <xdr:row>56</xdr:row>
      <xdr:rowOff>102009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87486" y="9557657"/>
          <a:ext cx="2677886" cy="2181181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217715</xdr:colOff>
      <xdr:row>50</xdr:row>
      <xdr:rowOff>21773</xdr:rowOff>
    </xdr:from>
    <xdr:to>
      <xdr:col>4</xdr:col>
      <xdr:colOff>0</xdr:colOff>
      <xdr:row>56</xdr:row>
      <xdr:rowOff>44257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7715" y="9546773"/>
          <a:ext cx="2830285" cy="21343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11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79670"/>
          <a:ext cx="337470" cy="24276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612320</xdr:colOff>
      <xdr:row>2</xdr:row>
      <xdr:rowOff>72114</xdr:rowOff>
    </xdr:from>
    <xdr:to>
      <xdr:col>9</xdr:col>
      <xdr:colOff>199307</xdr:colOff>
      <xdr:row>10</xdr:row>
      <xdr:rowOff>312960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20" y="752471"/>
          <a:ext cx="5710201" cy="3248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312963</xdr:colOff>
      <xdr:row>60</xdr:row>
      <xdr:rowOff>244927</xdr:rowOff>
    </xdr:from>
    <xdr:to>
      <xdr:col>7</xdr:col>
      <xdr:colOff>96155</xdr:colOff>
      <xdr:row>66</xdr:row>
      <xdr:rowOff>60323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284" y="20805320"/>
          <a:ext cx="398780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503464</xdr:colOff>
      <xdr:row>61</xdr:row>
      <xdr:rowOff>27216</xdr:rowOff>
    </xdr:from>
    <xdr:to>
      <xdr:col>12</xdr:col>
      <xdr:colOff>5669</xdr:colOff>
      <xdr:row>65</xdr:row>
      <xdr:rowOff>244931</xdr:rowOff>
    </xdr:to>
    <xdr:pic>
      <xdr:nvPicPr>
        <xdr:cNvPr id="7" name="Content Placeholder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0393" y="20914180"/>
          <a:ext cx="3421062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12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79670"/>
          <a:ext cx="337470" cy="23800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104060</xdr:colOff>
      <xdr:row>2</xdr:row>
      <xdr:rowOff>68035</xdr:rowOff>
    </xdr:from>
    <xdr:to>
      <xdr:col>6</xdr:col>
      <xdr:colOff>627958</xdr:colOff>
      <xdr:row>8</xdr:row>
      <xdr:rowOff>312964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50" r="15275" b="8603"/>
        <a:stretch/>
      </xdr:blipFill>
      <xdr:spPr>
        <a:xfrm>
          <a:off x="104060" y="748392"/>
          <a:ext cx="4592434" cy="2490108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21</xdr:row>
      <xdr:rowOff>54429</xdr:rowOff>
    </xdr:from>
    <xdr:to>
      <xdr:col>6</xdr:col>
      <xdr:colOff>653142</xdr:colOff>
      <xdr:row>25</xdr:row>
      <xdr:rowOff>366901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150" r="15275" b="8603"/>
        <a:stretch/>
      </xdr:blipFill>
      <xdr:spPr>
        <a:xfrm>
          <a:off x="1510393" y="11389179"/>
          <a:ext cx="3211285" cy="1741222"/>
        </a:xfrm>
        <a:prstGeom prst="rect">
          <a:avLst/>
        </a:prstGeom>
      </xdr:spPr>
    </xdr:pic>
    <xdr:clientData/>
  </xdr:twoCellAnchor>
  <xdr:twoCellAnchor editAs="oneCell">
    <xdr:from>
      <xdr:col>0</xdr:col>
      <xdr:colOff>386368</xdr:colOff>
      <xdr:row>9</xdr:row>
      <xdr:rowOff>517069</xdr:rowOff>
    </xdr:from>
    <xdr:to>
      <xdr:col>6</xdr:col>
      <xdr:colOff>685530</xdr:colOff>
      <xdr:row>19</xdr:row>
      <xdr:rowOff>13604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368" y="3823605"/>
          <a:ext cx="4367698" cy="3605892"/>
        </a:xfrm>
        <a:prstGeom prst="rect">
          <a:avLst/>
        </a:prstGeom>
      </xdr:spPr>
    </xdr:pic>
    <xdr:clientData/>
  </xdr:twoCellAnchor>
  <xdr:twoCellAnchor>
    <xdr:from>
      <xdr:col>0</xdr:col>
      <xdr:colOff>136076</xdr:colOff>
      <xdr:row>32</xdr:row>
      <xdr:rowOff>0</xdr:rowOff>
    </xdr:from>
    <xdr:to>
      <xdr:col>4</xdr:col>
      <xdr:colOff>229928</xdr:colOff>
      <xdr:row>40</xdr:row>
      <xdr:rowOff>208190</xdr:rowOff>
    </xdr:to>
    <xdr:grpSp>
      <xdr:nvGrpSpPr>
        <xdr:cNvPr id="12" name="Group 11"/>
        <xdr:cNvGrpSpPr/>
      </xdr:nvGrpSpPr>
      <xdr:grpSpPr>
        <a:xfrm>
          <a:off x="136076" y="11851821"/>
          <a:ext cx="2624781" cy="3133726"/>
          <a:chOff x="3259609" y="2345191"/>
          <a:chExt cx="2624781" cy="2167618"/>
        </a:xfrm>
      </xdr:grpSpPr>
      <xdr:pic>
        <xdr:nvPicPr>
          <xdr:cNvPr id="13" name="Picture 1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166" r="55433" b="16392"/>
          <a:stretch/>
        </xdr:blipFill>
        <xdr:spPr bwMode="auto">
          <a:xfrm>
            <a:off x="3259609" y="2345191"/>
            <a:ext cx="2624781" cy="216761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sp macro="" textlink="">
        <xdr:nvSpPr>
          <xdr:cNvPr id="14" name="TextBox 5"/>
          <xdr:cNvSpPr txBox="1"/>
        </xdr:nvSpPr>
        <xdr:spPr>
          <a:xfrm>
            <a:off x="3276600" y="3429000"/>
            <a:ext cx="385042" cy="307777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r>
              <a:rPr lang="en-US" sz="1400" b="1">
                <a:solidFill>
                  <a:schemeClr val="bg1"/>
                </a:solidFill>
              </a:rPr>
              <a:t>V</a:t>
            </a:r>
            <a:r>
              <a:rPr lang="en-US" sz="1400" b="1" baseline="-25000">
                <a:solidFill>
                  <a:schemeClr val="bg1"/>
                </a:solidFill>
              </a:rPr>
              <a:t>S</a:t>
            </a:r>
          </a:p>
        </xdr:txBody>
      </xdr:sp>
      <xdr:sp macro="" textlink="">
        <xdr:nvSpPr>
          <xdr:cNvPr id="15" name="TextBox 11"/>
          <xdr:cNvSpPr txBox="1"/>
        </xdr:nvSpPr>
        <xdr:spPr>
          <a:xfrm>
            <a:off x="4876800" y="3417788"/>
            <a:ext cx="388248" cy="307777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r>
              <a:rPr lang="en-US" sz="1400" b="1">
                <a:solidFill>
                  <a:schemeClr val="bg1"/>
                </a:solidFill>
              </a:rPr>
              <a:t>R</a:t>
            </a:r>
            <a:r>
              <a:rPr lang="en-US" sz="1400" b="1" baseline="-25000">
                <a:solidFill>
                  <a:schemeClr val="bg1"/>
                </a:solidFill>
              </a:rPr>
              <a:t>L</a:t>
            </a:r>
          </a:p>
        </xdr:txBody>
      </xdr:sp>
    </xdr:grpSp>
    <xdr:clientData/>
  </xdr:twoCellAnchor>
  <xdr:twoCellAnchor editAs="oneCell">
    <xdr:from>
      <xdr:col>4</xdr:col>
      <xdr:colOff>353790</xdr:colOff>
      <xdr:row>32</xdr:row>
      <xdr:rowOff>231322</xdr:rowOff>
    </xdr:from>
    <xdr:to>
      <xdr:col>6</xdr:col>
      <xdr:colOff>680362</xdr:colOff>
      <xdr:row>38</xdr:row>
      <xdr:rowOff>159941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96" b="7176"/>
        <a:stretch/>
      </xdr:blipFill>
      <xdr:spPr bwMode="auto">
        <a:xfrm>
          <a:off x="2884719" y="15539358"/>
          <a:ext cx="1864179" cy="2146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54433</xdr:colOff>
      <xdr:row>36</xdr:row>
      <xdr:rowOff>92855</xdr:rowOff>
    </xdr:from>
    <xdr:to>
      <xdr:col>4</xdr:col>
      <xdr:colOff>439475</xdr:colOff>
      <xdr:row>37</xdr:row>
      <xdr:rowOff>19632</xdr:rowOff>
    </xdr:to>
    <xdr:sp macro="" textlink="">
      <xdr:nvSpPr>
        <xdr:cNvPr id="17" name="TextBox 5"/>
        <xdr:cNvSpPr txBox="1"/>
      </xdr:nvSpPr>
      <xdr:spPr>
        <a:xfrm>
          <a:off x="2585362" y="11917462"/>
          <a:ext cx="385042" cy="307777"/>
        </a:xfrm>
        <a:prstGeom prst="rect">
          <a:avLst/>
        </a:prstGeom>
        <a:solidFill>
          <a:schemeClr val="tx1"/>
        </a:solidFill>
      </xdr:spPr>
      <xdr:txBody>
        <a:bodyPr wrap="square" rtlCol="0"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solidFill>
                <a:schemeClr val="bg1"/>
              </a:solidFill>
            </a:rPr>
            <a:t>V</a:t>
          </a:r>
          <a:r>
            <a:rPr lang="en-US" sz="1400" b="1" baseline="-25000">
              <a:solidFill>
                <a:schemeClr val="bg1"/>
              </a:solidFill>
            </a:rPr>
            <a:t>S</a:t>
          </a:r>
        </a:p>
      </xdr:txBody>
    </xdr:sp>
    <xdr:clientData/>
  </xdr:twoCellAnchor>
  <xdr:twoCellAnchor>
    <xdr:from>
      <xdr:col>5</xdr:col>
      <xdr:colOff>498026</xdr:colOff>
      <xdr:row>35</xdr:row>
      <xdr:rowOff>244929</xdr:rowOff>
    </xdr:from>
    <xdr:to>
      <xdr:col>6</xdr:col>
      <xdr:colOff>42631</xdr:colOff>
      <xdr:row>36</xdr:row>
      <xdr:rowOff>158099</xdr:rowOff>
    </xdr:to>
    <xdr:sp macro="" textlink="">
      <xdr:nvSpPr>
        <xdr:cNvPr id="18" name="TextBox 11"/>
        <xdr:cNvSpPr txBox="1"/>
      </xdr:nvSpPr>
      <xdr:spPr>
        <a:xfrm>
          <a:off x="3722919" y="11674929"/>
          <a:ext cx="388248" cy="307777"/>
        </a:xfrm>
        <a:prstGeom prst="rect">
          <a:avLst/>
        </a:prstGeom>
        <a:solidFill>
          <a:schemeClr val="tx1"/>
        </a:solidFill>
      </xdr:spPr>
      <xdr:txBody>
        <a:bodyPr wrap="square" rtlCol="0"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US" sz="1400" b="1">
              <a:solidFill>
                <a:schemeClr val="bg1"/>
              </a:solidFill>
            </a:rPr>
            <a:t>R</a:t>
          </a:r>
          <a:r>
            <a:rPr lang="en-US" sz="1400" b="1" baseline="-25000">
              <a:solidFill>
                <a:schemeClr val="bg1"/>
              </a:solidFill>
            </a:rPr>
            <a:t>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548640</xdr:colOff>
      <xdr:row>8</xdr:row>
      <xdr:rowOff>72928</xdr:rowOff>
    </xdr:from>
    <xdr:to>
      <xdr:col>4</xdr:col>
      <xdr:colOff>43542</xdr:colOff>
      <xdr:row>12</xdr:row>
      <xdr:rowOff>171418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8640" y="2671348"/>
          <a:ext cx="1834242" cy="1348170"/>
        </a:xfrm>
        <a:prstGeom prst="rect">
          <a:avLst/>
        </a:prstGeom>
      </xdr:spPr>
    </xdr:pic>
    <xdr:clientData/>
  </xdr:twoCellAnchor>
  <xdr:twoCellAnchor editAs="oneCell">
    <xdr:from>
      <xdr:col>5</xdr:col>
      <xdr:colOff>505097</xdr:colOff>
      <xdr:row>8</xdr:row>
      <xdr:rowOff>51163</xdr:rowOff>
    </xdr:from>
    <xdr:to>
      <xdr:col>9</xdr:col>
      <xdr:colOff>43543</xdr:colOff>
      <xdr:row>12</xdr:row>
      <xdr:rowOff>149653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54037" y="2649583"/>
          <a:ext cx="1854926" cy="1348170"/>
        </a:xfrm>
        <a:prstGeom prst="rect">
          <a:avLst/>
        </a:prstGeom>
      </xdr:spPr>
    </xdr:pic>
    <xdr:clientData/>
  </xdr:twoCellAnchor>
  <xdr:twoCellAnchor editAs="oneCell">
    <xdr:from>
      <xdr:col>10</xdr:col>
      <xdr:colOff>515982</xdr:colOff>
      <xdr:row>8</xdr:row>
      <xdr:rowOff>40277</xdr:rowOff>
    </xdr:from>
    <xdr:to>
      <xdr:col>13</xdr:col>
      <xdr:colOff>163286</xdr:colOff>
      <xdr:row>12</xdr:row>
      <xdr:rowOff>138767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91002" y="2638697"/>
          <a:ext cx="1834244" cy="1348170"/>
        </a:xfrm>
        <a:prstGeom prst="rect">
          <a:avLst/>
        </a:prstGeom>
      </xdr:spPr>
    </xdr:pic>
    <xdr:clientData/>
  </xdr:twoCellAnchor>
  <xdr:twoCellAnchor editAs="oneCell">
    <xdr:from>
      <xdr:col>0</xdr:col>
      <xdr:colOff>559525</xdr:colOff>
      <xdr:row>14</xdr:row>
      <xdr:rowOff>312420</xdr:rowOff>
    </xdr:from>
    <xdr:to>
      <xdr:col>4</xdr:col>
      <xdr:colOff>54428</xdr:colOff>
      <xdr:row>20</xdr:row>
      <xdr:rowOff>95224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559525" y="4160520"/>
          <a:ext cx="1834243" cy="1344904"/>
        </a:xfrm>
        <a:prstGeom prst="rect">
          <a:avLst/>
        </a:prstGeom>
      </xdr:spPr>
    </xdr:pic>
    <xdr:clientData/>
  </xdr:twoCellAnchor>
  <xdr:twoCellAnchor editAs="oneCell">
    <xdr:from>
      <xdr:col>5</xdr:col>
      <xdr:colOff>570411</xdr:colOff>
      <xdr:row>15</xdr:row>
      <xdr:rowOff>18504</xdr:rowOff>
    </xdr:from>
    <xdr:to>
      <xdr:col>9</xdr:col>
      <xdr:colOff>87086</xdr:colOff>
      <xdr:row>20</xdr:row>
      <xdr:rowOff>116994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3519351" y="4179024"/>
          <a:ext cx="1833155" cy="1348170"/>
        </a:xfrm>
        <a:prstGeom prst="rect">
          <a:avLst/>
        </a:prstGeom>
      </xdr:spPr>
    </xdr:pic>
    <xdr:clientData/>
  </xdr:twoCellAnchor>
  <xdr:twoCellAnchor editAs="oneCell">
    <xdr:from>
      <xdr:col>10</xdr:col>
      <xdr:colOff>526869</xdr:colOff>
      <xdr:row>15</xdr:row>
      <xdr:rowOff>29389</xdr:rowOff>
    </xdr:from>
    <xdr:to>
      <xdr:col>13</xdr:col>
      <xdr:colOff>174173</xdr:colOff>
      <xdr:row>20</xdr:row>
      <xdr:rowOff>127879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6401889" y="4189909"/>
          <a:ext cx="1834244" cy="1348170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2</xdr:row>
      <xdr:rowOff>293914</xdr:rowOff>
    </xdr:from>
    <xdr:to>
      <xdr:col>2</xdr:col>
      <xdr:colOff>1110344</xdr:colOff>
      <xdr:row>6</xdr:row>
      <xdr:rowOff>250371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4806" t="24870" r="25581" b="19171"/>
        <a:stretch>
          <a:fillRect/>
        </a:stretch>
      </xdr:blipFill>
      <xdr:spPr bwMode="auto">
        <a:xfrm>
          <a:off x="206829" y="918754"/>
          <a:ext cx="1665515" cy="13051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12</xdr:col>
      <xdr:colOff>21771</xdr:colOff>
      <xdr:row>1</xdr:row>
      <xdr:rowOff>261257</xdr:rowOff>
    </xdr:from>
    <xdr:to>
      <xdr:col>12</xdr:col>
      <xdr:colOff>32652</xdr:colOff>
      <xdr:row>7</xdr:row>
      <xdr:rowOff>10886</xdr:rowOff>
    </xdr:to>
    <xdr:cxnSp macro="">
      <xdr:nvCxnSpPr>
        <xdr:cNvPr id="9" name="Straight Connector 8"/>
        <xdr:cNvCxnSpPr/>
      </xdr:nvCxnSpPr>
      <xdr:spPr>
        <a:xfrm flipH="1">
          <a:off x="6658791" y="573677"/>
          <a:ext cx="10881" cy="1723209"/>
        </a:xfrm>
        <a:prstGeom prst="line">
          <a:avLst/>
        </a:prstGeom>
        <a:ln w="571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1186543</xdr:colOff>
      <xdr:row>1</xdr:row>
      <xdr:rowOff>185057</xdr:rowOff>
    </xdr:from>
    <xdr:to>
      <xdr:col>15</xdr:col>
      <xdr:colOff>199505</xdr:colOff>
      <xdr:row>7</xdr:row>
      <xdr:rowOff>107282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23563" y="497477"/>
          <a:ext cx="895102" cy="1895805"/>
        </a:xfrm>
        <a:prstGeom prst="rect">
          <a:avLst/>
        </a:prstGeom>
      </xdr:spPr>
    </xdr:pic>
    <xdr:clientData/>
  </xdr:twoCellAnchor>
  <xdr:twoCellAnchor>
    <xdr:from>
      <xdr:col>4</xdr:col>
      <xdr:colOff>326571</xdr:colOff>
      <xdr:row>24</xdr:row>
      <xdr:rowOff>32658</xdr:rowOff>
    </xdr:from>
    <xdr:to>
      <xdr:col>7</xdr:col>
      <xdr:colOff>119743</xdr:colOff>
      <xdr:row>25</xdr:row>
      <xdr:rowOff>32657</xdr:rowOff>
    </xdr:to>
    <xdr:sp macro="" textlink="">
      <xdr:nvSpPr>
        <xdr:cNvPr id="11" name="Rectangle 10"/>
        <xdr:cNvSpPr/>
      </xdr:nvSpPr>
      <xdr:spPr>
        <a:xfrm>
          <a:off x="2667000" y="6444344"/>
          <a:ext cx="1153886" cy="31568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Iron</a:t>
          </a:r>
        </a:p>
      </xdr:txBody>
    </xdr:sp>
    <xdr:clientData/>
  </xdr:twoCellAnchor>
  <xdr:twoCellAnchor>
    <xdr:from>
      <xdr:col>8</xdr:col>
      <xdr:colOff>54429</xdr:colOff>
      <xdr:row>24</xdr:row>
      <xdr:rowOff>0</xdr:rowOff>
    </xdr:from>
    <xdr:to>
      <xdr:col>10</xdr:col>
      <xdr:colOff>435428</xdr:colOff>
      <xdr:row>24</xdr:row>
      <xdr:rowOff>315684</xdr:rowOff>
    </xdr:to>
    <xdr:sp macro="" textlink="">
      <xdr:nvSpPr>
        <xdr:cNvPr id="12" name="Rectangle 11"/>
        <xdr:cNvSpPr/>
      </xdr:nvSpPr>
      <xdr:spPr>
        <a:xfrm>
          <a:off x="5181600" y="6411686"/>
          <a:ext cx="1153885" cy="31568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Iron</a:t>
          </a:r>
        </a:p>
      </xdr:txBody>
    </xdr:sp>
    <xdr:clientData/>
  </xdr:twoCellAnchor>
  <xdr:twoCellAnchor>
    <xdr:from>
      <xdr:col>4</xdr:col>
      <xdr:colOff>326571</xdr:colOff>
      <xdr:row>29</xdr:row>
      <xdr:rowOff>32658</xdr:rowOff>
    </xdr:from>
    <xdr:to>
      <xdr:col>7</xdr:col>
      <xdr:colOff>119743</xdr:colOff>
      <xdr:row>30</xdr:row>
      <xdr:rowOff>32657</xdr:rowOff>
    </xdr:to>
    <xdr:sp macro="" textlink="">
      <xdr:nvSpPr>
        <xdr:cNvPr id="13" name="Rectangle 12"/>
        <xdr:cNvSpPr/>
      </xdr:nvSpPr>
      <xdr:spPr>
        <a:xfrm>
          <a:off x="2667000" y="7707087"/>
          <a:ext cx="1153886" cy="31568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Diamagnet</a:t>
          </a:r>
        </a:p>
      </xdr:txBody>
    </xdr:sp>
    <xdr:clientData/>
  </xdr:twoCellAnchor>
  <xdr:twoCellAnchor>
    <xdr:from>
      <xdr:col>8</xdr:col>
      <xdr:colOff>54429</xdr:colOff>
      <xdr:row>29</xdr:row>
      <xdr:rowOff>0</xdr:rowOff>
    </xdr:from>
    <xdr:to>
      <xdr:col>10</xdr:col>
      <xdr:colOff>435428</xdr:colOff>
      <xdr:row>29</xdr:row>
      <xdr:rowOff>315684</xdr:rowOff>
    </xdr:to>
    <xdr:sp macro="" textlink="">
      <xdr:nvSpPr>
        <xdr:cNvPr id="14" name="Rectangle 13"/>
        <xdr:cNvSpPr/>
      </xdr:nvSpPr>
      <xdr:spPr>
        <a:xfrm>
          <a:off x="5181600" y="7674429"/>
          <a:ext cx="1153885" cy="31568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ysClr val="windowText" lastClr="000000"/>
              </a:solidFill>
            </a:rPr>
            <a:t>Paramagnet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5</xdr:col>
      <xdr:colOff>845820</xdr:colOff>
      <xdr:row>8</xdr:row>
      <xdr:rowOff>7620</xdr:rowOff>
    </xdr:to>
    <xdr:pic>
      <xdr:nvPicPr>
        <xdr:cNvPr id="209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64820"/>
          <a:ext cx="415290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6</xdr:row>
      <xdr:rowOff>11651</xdr:rowOff>
    </xdr:to>
    <xdr:sp macro="" textlink="">
      <xdr:nvSpPr>
        <xdr:cNvPr id="12" name="TextBox 11"/>
        <xdr:cNvSpPr txBox="1"/>
      </xdr:nvSpPr>
      <xdr:spPr>
        <a:xfrm>
          <a:off x="340178" y="1906365"/>
          <a:ext cx="345211" cy="419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38100</xdr:colOff>
      <xdr:row>1</xdr:row>
      <xdr:rowOff>228600</xdr:rowOff>
    </xdr:from>
    <xdr:to>
      <xdr:col>5</xdr:col>
      <xdr:colOff>723900</xdr:colOff>
      <xdr:row>9</xdr:row>
      <xdr:rowOff>83820</xdr:rowOff>
    </xdr:to>
    <xdr:pic>
      <xdr:nvPicPr>
        <xdr:cNvPr id="310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6260"/>
          <a:ext cx="3992880" cy="2423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11</xdr:row>
      <xdr:rowOff>11579</xdr:rowOff>
    </xdr:to>
    <xdr:sp macro="" textlink="">
      <xdr:nvSpPr>
        <xdr:cNvPr id="2" name="TextBox 1"/>
        <xdr:cNvSpPr txBox="1"/>
      </xdr:nvSpPr>
      <xdr:spPr>
        <a:xfrm>
          <a:off x="340178" y="1687290"/>
          <a:ext cx="345211" cy="5150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106680</xdr:colOff>
      <xdr:row>1</xdr:row>
      <xdr:rowOff>91440</xdr:rowOff>
    </xdr:from>
    <xdr:to>
      <xdr:col>9</xdr:col>
      <xdr:colOff>594360</xdr:colOff>
      <xdr:row>10</xdr:row>
      <xdr:rowOff>327660</xdr:rowOff>
    </xdr:to>
    <xdr:pic>
      <xdr:nvPicPr>
        <xdr:cNvPr id="409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680" y="419100"/>
          <a:ext cx="6766560" cy="3550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34</xdr:row>
      <xdr:rowOff>91440</xdr:rowOff>
    </xdr:from>
    <xdr:to>
      <xdr:col>9</xdr:col>
      <xdr:colOff>617220</xdr:colOff>
      <xdr:row>43</xdr:row>
      <xdr:rowOff>289560</xdr:rowOff>
    </xdr:to>
    <xdr:pic>
      <xdr:nvPicPr>
        <xdr:cNvPr id="40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4142720"/>
          <a:ext cx="6766560" cy="355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11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374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402771</xdr:colOff>
      <xdr:row>1</xdr:row>
      <xdr:rowOff>87087</xdr:rowOff>
    </xdr:from>
    <xdr:to>
      <xdr:col>7</xdr:col>
      <xdr:colOff>65313</xdr:colOff>
      <xdr:row>12</xdr:row>
      <xdr:rowOff>169842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771" y="413658"/>
          <a:ext cx="4593771" cy="411047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250372</xdr:colOff>
      <xdr:row>26</xdr:row>
      <xdr:rowOff>326571</xdr:rowOff>
    </xdr:from>
    <xdr:to>
      <xdr:col>7</xdr:col>
      <xdr:colOff>708520</xdr:colOff>
      <xdr:row>39</xdr:row>
      <xdr:rowOff>337457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372" y="14619514"/>
          <a:ext cx="5389377" cy="48223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11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374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2</xdr:row>
      <xdr:rowOff>76200</xdr:rowOff>
    </xdr:from>
    <xdr:to>
      <xdr:col>9</xdr:col>
      <xdr:colOff>613689</xdr:colOff>
      <xdr:row>10</xdr:row>
      <xdr:rowOff>234043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36600"/>
          <a:ext cx="6862089" cy="310424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9</xdr:col>
      <xdr:colOff>461287</xdr:colOff>
      <xdr:row>42</xdr:row>
      <xdr:rowOff>88901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19601"/>
          <a:ext cx="6709687" cy="3035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6</xdr:row>
      <xdr:rowOff>250920</xdr:rowOff>
    </xdr:from>
    <xdr:to>
      <xdr:col>1</xdr:col>
      <xdr:colOff>75668</xdr:colOff>
      <xdr:row>12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374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1</xdr:col>
      <xdr:colOff>293914</xdr:colOff>
      <xdr:row>1</xdr:row>
      <xdr:rowOff>217715</xdr:rowOff>
    </xdr:from>
    <xdr:to>
      <xdr:col>9</xdr:col>
      <xdr:colOff>155837</xdr:colOff>
      <xdr:row>12</xdr:row>
      <xdr:rowOff>217714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62" t="10850" r="8134" b="6691"/>
        <a:stretch>
          <a:fillRect/>
        </a:stretch>
      </xdr:blipFill>
      <xdr:spPr bwMode="auto">
        <a:xfrm>
          <a:off x="914400" y="544286"/>
          <a:ext cx="5511608" cy="402771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370114</xdr:colOff>
      <xdr:row>30</xdr:row>
      <xdr:rowOff>0</xdr:rowOff>
    </xdr:from>
    <xdr:to>
      <xdr:col>8</xdr:col>
      <xdr:colOff>271570</xdr:colOff>
      <xdr:row>39</xdr:row>
      <xdr:rowOff>272143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62" t="10850" r="8134" b="6691"/>
        <a:stretch>
          <a:fillRect/>
        </a:stretch>
      </xdr:blipFill>
      <xdr:spPr bwMode="auto">
        <a:xfrm>
          <a:off x="990600" y="10776857"/>
          <a:ext cx="4930656" cy="360317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347798</xdr:colOff>
      <xdr:row>4</xdr:row>
      <xdr:rowOff>250920</xdr:rowOff>
    </xdr:from>
    <xdr:to>
      <xdr:col>1</xdr:col>
      <xdr:colOff>75668</xdr:colOff>
      <xdr:row>12</xdr:row>
      <xdr:rowOff>11579</xdr:rowOff>
    </xdr:to>
    <xdr:sp macro="" textlink="">
      <xdr:nvSpPr>
        <xdr:cNvPr id="2" name="TextBox 1"/>
        <xdr:cNvSpPr txBox="1"/>
      </xdr:nvSpPr>
      <xdr:spPr>
        <a:xfrm>
          <a:off x="347798" y="1653000"/>
          <a:ext cx="352710" cy="23743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337457</xdr:colOff>
      <xdr:row>2</xdr:row>
      <xdr:rowOff>10885</xdr:rowOff>
    </xdr:from>
    <xdr:to>
      <xdr:col>9</xdr:col>
      <xdr:colOff>478972</xdr:colOff>
      <xdr:row>14</xdr:row>
      <xdr:rowOff>292691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7457" y="664028"/>
          <a:ext cx="6411686" cy="472317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65316</xdr:colOff>
      <xdr:row>30</xdr:row>
      <xdr:rowOff>359227</xdr:rowOff>
    </xdr:from>
    <xdr:to>
      <xdr:col>8</xdr:col>
      <xdr:colOff>75334</xdr:colOff>
      <xdr:row>42</xdr:row>
      <xdr:rowOff>87085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16" y="10918370"/>
          <a:ext cx="5659704" cy="416922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n.wikipedia.org/wiki/Titanium" TargetMode="External"/><Relationship Id="rId117" Type="http://schemas.openxmlformats.org/officeDocument/2006/relationships/hyperlink" Target="https://en.wikipedia.org/wiki/Steel" TargetMode="External"/><Relationship Id="rId21" Type="http://schemas.openxmlformats.org/officeDocument/2006/relationships/hyperlink" Target="https://en.wikipedia.org/wiki/Electrical_resistivity_and_conductivity" TargetMode="External"/><Relationship Id="rId42" Type="http://schemas.openxmlformats.org/officeDocument/2006/relationships/hyperlink" Target="https://en.wikipedia.org/wiki/Electrical_resistivity_and_conductivity" TargetMode="External"/><Relationship Id="rId47" Type="http://schemas.openxmlformats.org/officeDocument/2006/relationships/hyperlink" Target="https://en.wikipedia.org/wiki/Wood" TargetMode="External"/><Relationship Id="rId63" Type="http://schemas.openxmlformats.org/officeDocument/2006/relationships/hyperlink" Target="https://en.wikipedia.org/wiki/PTFE" TargetMode="External"/><Relationship Id="rId68" Type="http://schemas.openxmlformats.org/officeDocument/2006/relationships/hyperlink" Target="https://en.wikipedia.org/wiki/Polyimide" TargetMode="External"/><Relationship Id="rId84" Type="http://schemas.openxmlformats.org/officeDocument/2006/relationships/hyperlink" Target="https://en.wikipedia.org/wiki/Relative_permittivity" TargetMode="External"/><Relationship Id="rId89" Type="http://schemas.openxmlformats.org/officeDocument/2006/relationships/hyperlink" Target="https://en.wikipedia.org/wiki/Silicon" TargetMode="External"/><Relationship Id="rId112" Type="http://schemas.openxmlformats.org/officeDocument/2006/relationships/hyperlink" Target="https://en.wikipedia.org/wiki/Permeability_(electromagnetism)" TargetMode="External"/><Relationship Id="rId133" Type="http://schemas.openxmlformats.org/officeDocument/2006/relationships/hyperlink" Target="https://en.wikipedia.org/wiki/Permeability_(electromagnetism)" TargetMode="External"/><Relationship Id="rId138" Type="http://schemas.openxmlformats.org/officeDocument/2006/relationships/hyperlink" Target="https://en.wikipedia.org/wiki/Martensitic_stainless_steel" TargetMode="External"/><Relationship Id="rId154" Type="http://schemas.openxmlformats.org/officeDocument/2006/relationships/hyperlink" Target="https://en.wikipedia.org/wiki/Platinum" TargetMode="External"/><Relationship Id="rId159" Type="http://schemas.openxmlformats.org/officeDocument/2006/relationships/hyperlink" Target="https://en.wikipedia.org/wiki/Permeability_(electromagnetism)" TargetMode="External"/><Relationship Id="rId16" Type="http://schemas.openxmlformats.org/officeDocument/2006/relationships/hyperlink" Target="https://en.wikipedia.org/wiki/Platinum" TargetMode="External"/><Relationship Id="rId107" Type="http://schemas.openxmlformats.org/officeDocument/2006/relationships/hyperlink" Target="https://en.wikipedia.org/wiki/Conjugated_system" TargetMode="External"/><Relationship Id="rId11" Type="http://schemas.openxmlformats.org/officeDocument/2006/relationships/hyperlink" Target="https://en.wikipedia.org/wiki/Electrical_resistivity_and_conductivity" TargetMode="External"/><Relationship Id="rId32" Type="http://schemas.openxmlformats.org/officeDocument/2006/relationships/hyperlink" Target="https://en.wikipedia.org/wiki/Electrical_resistivity_and_conductivity" TargetMode="External"/><Relationship Id="rId37" Type="http://schemas.openxmlformats.org/officeDocument/2006/relationships/hyperlink" Target="https://en.wikipedia.org/wiki/Amorphous_carbon" TargetMode="External"/><Relationship Id="rId53" Type="http://schemas.openxmlformats.org/officeDocument/2006/relationships/hyperlink" Target="https://en.wikipedia.org/wiki/Hard_rubber" TargetMode="External"/><Relationship Id="rId58" Type="http://schemas.openxmlformats.org/officeDocument/2006/relationships/hyperlink" Target="https://en.wikipedia.org/wiki/Sulfur" TargetMode="External"/><Relationship Id="rId74" Type="http://schemas.openxmlformats.org/officeDocument/2006/relationships/hyperlink" Target="https://en.wikipedia.org/wiki/Paper" TargetMode="External"/><Relationship Id="rId79" Type="http://schemas.openxmlformats.org/officeDocument/2006/relationships/hyperlink" Target="https://en.wikipedia.org/wiki/Relative_permittivity" TargetMode="External"/><Relationship Id="rId102" Type="http://schemas.openxmlformats.org/officeDocument/2006/relationships/hyperlink" Target="https://en.wikipedia.org/wiki/Aqueous" TargetMode="External"/><Relationship Id="rId123" Type="http://schemas.openxmlformats.org/officeDocument/2006/relationships/hyperlink" Target="https://en.wikipedia.org/wiki/Permeability_(electromagnetism)" TargetMode="External"/><Relationship Id="rId128" Type="http://schemas.openxmlformats.org/officeDocument/2006/relationships/hyperlink" Target="https://en.wikipedia.org/wiki/Stainless_steel" TargetMode="External"/><Relationship Id="rId144" Type="http://schemas.openxmlformats.org/officeDocument/2006/relationships/hyperlink" Target="https://en.wikipedia.org/wiki/Mu-metal" TargetMode="External"/><Relationship Id="rId149" Type="http://schemas.openxmlformats.org/officeDocument/2006/relationships/hyperlink" Target="https://en.wikipedia.org/wiki/Permeability_(electromagnetism)" TargetMode="External"/><Relationship Id="rId5" Type="http://schemas.openxmlformats.org/officeDocument/2006/relationships/hyperlink" Target="https://en.wikipedia.org/wiki/Electrical_resistivity_and_conductivity" TargetMode="External"/><Relationship Id="rId90" Type="http://schemas.openxmlformats.org/officeDocument/2006/relationships/hyperlink" Target="https://en.wikipedia.org/wiki/Silicon_nitride" TargetMode="External"/><Relationship Id="rId95" Type="http://schemas.openxmlformats.org/officeDocument/2006/relationships/hyperlink" Target="https://en.wikipedia.org/wiki/Glycerol" TargetMode="External"/><Relationship Id="rId160" Type="http://schemas.openxmlformats.org/officeDocument/2006/relationships/hyperlink" Target="https://en.wikipedia.org/wiki/Vacuum" TargetMode="External"/><Relationship Id="rId165" Type="http://schemas.openxmlformats.org/officeDocument/2006/relationships/printerSettings" Target="../printerSettings/printerSettings1.bin"/><Relationship Id="rId22" Type="http://schemas.openxmlformats.org/officeDocument/2006/relationships/hyperlink" Target="https://en.wikipedia.org/wiki/Carbon_steel" TargetMode="External"/><Relationship Id="rId27" Type="http://schemas.openxmlformats.org/officeDocument/2006/relationships/hyperlink" Target="https://en.wikipedia.org/wiki/Electrical_steel" TargetMode="External"/><Relationship Id="rId43" Type="http://schemas.openxmlformats.org/officeDocument/2006/relationships/hyperlink" Target="https://en.wikipedia.org/wiki/Electrical_resistivity_and_conductivity" TargetMode="External"/><Relationship Id="rId48" Type="http://schemas.openxmlformats.org/officeDocument/2006/relationships/hyperlink" Target="https://en.wikipedia.org/wiki/Electrical_resistivity_and_conductivity" TargetMode="External"/><Relationship Id="rId64" Type="http://schemas.openxmlformats.org/officeDocument/2006/relationships/hyperlink" Target="https://en.wikipedia.org/wiki/Vacuum" TargetMode="External"/><Relationship Id="rId69" Type="http://schemas.openxmlformats.org/officeDocument/2006/relationships/hyperlink" Target="https://en.wikipedia.org/wiki/Polypropylene" TargetMode="External"/><Relationship Id="rId113" Type="http://schemas.openxmlformats.org/officeDocument/2006/relationships/hyperlink" Target="https://en.wikipedia.org/wiki/Aluminum" TargetMode="External"/><Relationship Id="rId118" Type="http://schemas.openxmlformats.org/officeDocument/2006/relationships/hyperlink" Target="https://en.wikipedia.org/wiki/Permeability_(electromagnetism)" TargetMode="External"/><Relationship Id="rId134" Type="http://schemas.openxmlformats.org/officeDocument/2006/relationships/hyperlink" Target="https://en.wikipedia.org/wiki/Iron" TargetMode="External"/><Relationship Id="rId139" Type="http://schemas.openxmlformats.org/officeDocument/2006/relationships/hyperlink" Target="https://en.wikipedia.org/wiki/Permeability_(electromagnetism)" TargetMode="External"/><Relationship Id="rId80" Type="http://schemas.openxmlformats.org/officeDocument/2006/relationships/hyperlink" Target="https://en.wikipedia.org/wiki/Sapphire" TargetMode="External"/><Relationship Id="rId85" Type="http://schemas.openxmlformats.org/officeDocument/2006/relationships/hyperlink" Target="https://en.wikipedia.org/wiki/Rubber" TargetMode="External"/><Relationship Id="rId150" Type="http://schemas.openxmlformats.org/officeDocument/2006/relationships/hyperlink" Target="https://en.wikipedia.org/wiki/Nickel" TargetMode="External"/><Relationship Id="rId155" Type="http://schemas.openxmlformats.org/officeDocument/2006/relationships/hyperlink" Target="https://en.wikipedia.org/wiki/Pyrolytic_carbon" TargetMode="External"/><Relationship Id="rId12" Type="http://schemas.openxmlformats.org/officeDocument/2006/relationships/hyperlink" Target="https://en.wikipedia.org/wiki/Nickel" TargetMode="External"/><Relationship Id="rId17" Type="http://schemas.openxmlformats.org/officeDocument/2006/relationships/hyperlink" Target="https://en.wikipedia.org/wiki/Electrical_resistivity_and_conductivity" TargetMode="External"/><Relationship Id="rId33" Type="http://schemas.openxmlformats.org/officeDocument/2006/relationships/hyperlink" Target="https://en.wikipedia.org/wiki/Electrical_resistivity_and_conductivity" TargetMode="External"/><Relationship Id="rId38" Type="http://schemas.openxmlformats.org/officeDocument/2006/relationships/hyperlink" Target="https://en.wikipedia.org/wiki/Basal_plane" TargetMode="External"/><Relationship Id="rId59" Type="http://schemas.openxmlformats.org/officeDocument/2006/relationships/hyperlink" Target="https://en.wikipedia.org/wiki/Electrical_resistivity_and_conductivity" TargetMode="External"/><Relationship Id="rId103" Type="http://schemas.openxmlformats.org/officeDocument/2006/relationships/hyperlink" Target="https://en.wikipedia.org/wiki/Hydrocyanic_acid" TargetMode="External"/><Relationship Id="rId108" Type="http://schemas.openxmlformats.org/officeDocument/2006/relationships/hyperlink" Target="https://en.wikipedia.org/wiki/Relative_permittivity" TargetMode="External"/><Relationship Id="rId124" Type="http://schemas.openxmlformats.org/officeDocument/2006/relationships/hyperlink" Target="https://en.wikipedia.org/wiki/Electrical_steel" TargetMode="External"/><Relationship Id="rId129" Type="http://schemas.openxmlformats.org/officeDocument/2006/relationships/hyperlink" Target="https://en.wikipedia.org/wiki/Permeability_(electromagnetism)" TargetMode="External"/><Relationship Id="rId54" Type="http://schemas.openxmlformats.org/officeDocument/2006/relationships/hyperlink" Target="https://en.wikipedia.org/wiki/Electrical_resistivity_and_conductivity" TargetMode="External"/><Relationship Id="rId70" Type="http://schemas.openxmlformats.org/officeDocument/2006/relationships/hyperlink" Target="https://en.wikipedia.org/wiki/Polystyrene" TargetMode="External"/><Relationship Id="rId75" Type="http://schemas.openxmlformats.org/officeDocument/2006/relationships/hyperlink" Target="https://en.wikipedia.org/wiki/Electroactive_polymers" TargetMode="External"/><Relationship Id="rId91" Type="http://schemas.openxmlformats.org/officeDocument/2006/relationships/hyperlink" Target="https://en.wikipedia.org/wiki/Ammonia" TargetMode="External"/><Relationship Id="rId96" Type="http://schemas.openxmlformats.org/officeDocument/2006/relationships/hyperlink" Target="https://en.wikipedia.org/wiki/Water" TargetMode="External"/><Relationship Id="rId140" Type="http://schemas.openxmlformats.org/officeDocument/2006/relationships/hyperlink" Target="https://en.wikipedia.org/wiki/Metglas" TargetMode="External"/><Relationship Id="rId145" Type="http://schemas.openxmlformats.org/officeDocument/2006/relationships/hyperlink" Target="https://en.wikipedia.org/wiki/Permeability_(electromagnetism)" TargetMode="External"/><Relationship Id="rId161" Type="http://schemas.openxmlformats.org/officeDocument/2006/relationships/hyperlink" Target="https://en.wikipedia.org/wiki/Permeability_(electromagnetism)" TargetMode="External"/><Relationship Id="rId1" Type="http://schemas.openxmlformats.org/officeDocument/2006/relationships/hyperlink" Target="https://en.wikipedia.org/wiki/Electrical_resistivity_and_conductivity" TargetMode="External"/><Relationship Id="rId6" Type="http://schemas.openxmlformats.org/officeDocument/2006/relationships/hyperlink" Target="https://en.wikipedia.org/wiki/Electrical_resistivity_and_conductivity" TargetMode="External"/><Relationship Id="rId15" Type="http://schemas.openxmlformats.org/officeDocument/2006/relationships/hyperlink" Target="https://en.wikipedia.org/wiki/Electrical_resistivity_and_conductivity" TargetMode="External"/><Relationship Id="rId23" Type="http://schemas.openxmlformats.org/officeDocument/2006/relationships/hyperlink" Target="https://en.wikipedia.org/wiki/Electrical_resistivity_and_conductivity" TargetMode="External"/><Relationship Id="rId28" Type="http://schemas.openxmlformats.org/officeDocument/2006/relationships/hyperlink" Target="https://en.wikipedia.org/wiki/Electrical_resistivity_and_conductivity" TargetMode="External"/><Relationship Id="rId36" Type="http://schemas.openxmlformats.org/officeDocument/2006/relationships/hyperlink" Target="https://en.wikipedia.org/wiki/Electrical_resistivity_and_conductivity" TargetMode="External"/><Relationship Id="rId49" Type="http://schemas.openxmlformats.org/officeDocument/2006/relationships/hyperlink" Target="https://en.wikipedia.org/wiki/Electrical_resistivity_and_conductivity" TargetMode="External"/><Relationship Id="rId57" Type="http://schemas.openxmlformats.org/officeDocument/2006/relationships/hyperlink" Target="https://en.wikipedia.org/wiki/Electrical_resistivity_and_conductivity" TargetMode="External"/><Relationship Id="rId106" Type="http://schemas.openxmlformats.org/officeDocument/2006/relationships/hyperlink" Target="https://en.wikipedia.org/wiki/Lead_zirconate_titanate" TargetMode="External"/><Relationship Id="rId114" Type="http://schemas.openxmlformats.org/officeDocument/2006/relationships/hyperlink" Target="https://en.wikipedia.org/wiki/Permeability_(electromagnetism)" TargetMode="External"/><Relationship Id="rId119" Type="http://schemas.openxmlformats.org/officeDocument/2006/relationships/hyperlink" Target="https://en.wikipedia.org/wiki/Permeability_(electromagnetism)" TargetMode="External"/><Relationship Id="rId127" Type="http://schemas.openxmlformats.org/officeDocument/2006/relationships/hyperlink" Target="https://en.wikipedia.org/wiki/Wikipedia:Citation_needed" TargetMode="External"/><Relationship Id="rId10" Type="http://schemas.openxmlformats.org/officeDocument/2006/relationships/hyperlink" Target="https://en.wikipedia.org/wiki/Zinc" TargetMode="External"/><Relationship Id="rId31" Type="http://schemas.openxmlformats.org/officeDocument/2006/relationships/hyperlink" Target="https://en.wikipedia.org/wiki/Constantan" TargetMode="External"/><Relationship Id="rId44" Type="http://schemas.openxmlformats.org/officeDocument/2006/relationships/hyperlink" Target="https://en.wikipedia.org/wiki/Electrical_resistivity_and_conductivity" TargetMode="External"/><Relationship Id="rId52" Type="http://schemas.openxmlformats.org/officeDocument/2006/relationships/hyperlink" Target="https://en.wikipedia.org/wiki/Electrical_resistivity_and_conductivity" TargetMode="External"/><Relationship Id="rId60" Type="http://schemas.openxmlformats.org/officeDocument/2006/relationships/hyperlink" Target="https://en.wikipedia.org/wiki/Fused_quartz" TargetMode="External"/><Relationship Id="rId65" Type="http://schemas.openxmlformats.org/officeDocument/2006/relationships/hyperlink" Target="https://en.wikipedia.org/wiki/Air" TargetMode="External"/><Relationship Id="rId73" Type="http://schemas.openxmlformats.org/officeDocument/2006/relationships/hyperlink" Target="https://en.wikipedia.org/wiki/Relative_permittivity" TargetMode="External"/><Relationship Id="rId78" Type="http://schemas.openxmlformats.org/officeDocument/2006/relationships/hyperlink" Target="https://en.wikipedia.org/wiki/Silicon_dioxide" TargetMode="External"/><Relationship Id="rId81" Type="http://schemas.openxmlformats.org/officeDocument/2006/relationships/hyperlink" Target="https://en.wikipedia.org/wiki/Relative_permittivity" TargetMode="External"/><Relationship Id="rId86" Type="http://schemas.openxmlformats.org/officeDocument/2006/relationships/hyperlink" Target="https://en.wikipedia.org/wiki/Diamond" TargetMode="External"/><Relationship Id="rId94" Type="http://schemas.openxmlformats.org/officeDocument/2006/relationships/hyperlink" Target="https://en.wikipedia.org/wiki/Furfural" TargetMode="External"/><Relationship Id="rId99" Type="http://schemas.openxmlformats.org/officeDocument/2006/relationships/hyperlink" Target="https://en.wikipedia.org/wiki/Formamide" TargetMode="External"/><Relationship Id="rId101" Type="http://schemas.openxmlformats.org/officeDocument/2006/relationships/hyperlink" Target="https://en.wikipedia.org/wiki/Hydrogen_peroxide" TargetMode="External"/><Relationship Id="rId122" Type="http://schemas.openxmlformats.org/officeDocument/2006/relationships/hyperlink" Target="https://en.wikipedia.org/wiki/Copper" TargetMode="External"/><Relationship Id="rId130" Type="http://schemas.openxmlformats.org/officeDocument/2006/relationships/hyperlink" Target="https://en.wikipedia.org/wiki/Hydrogen" TargetMode="External"/><Relationship Id="rId135" Type="http://schemas.openxmlformats.org/officeDocument/2006/relationships/hyperlink" Target="https://en.wikipedia.org/wiki/Permeability_(electromagnetism)" TargetMode="External"/><Relationship Id="rId143" Type="http://schemas.openxmlformats.org/officeDocument/2006/relationships/hyperlink" Target="https://en.wikipedia.org/wiki/Permeability_(electromagnetism)" TargetMode="External"/><Relationship Id="rId148" Type="http://schemas.openxmlformats.org/officeDocument/2006/relationships/hyperlink" Target="https://en.wikipedia.org/wiki/Neodymium_magnet" TargetMode="External"/><Relationship Id="rId151" Type="http://schemas.openxmlformats.org/officeDocument/2006/relationships/hyperlink" Target="https://en.wikipedia.org/wiki/Permeability_(electromagnetism)" TargetMode="External"/><Relationship Id="rId156" Type="http://schemas.openxmlformats.org/officeDocument/2006/relationships/hyperlink" Target="https://en.wikipedia.org/wiki/Sapphire" TargetMode="External"/><Relationship Id="rId164" Type="http://schemas.openxmlformats.org/officeDocument/2006/relationships/hyperlink" Target="https://en.wikipedia.org/wiki/Permeability_(electromagnetism)" TargetMode="External"/><Relationship Id="rId4" Type="http://schemas.openxmlformats.org/officeDocument/2006/relationships/hyperlink" Target="https://en.wikipedia.org/wiki/Electrical_resistivity_and_conductivity" TargetMode="External"/><Relationship Id="rId9" Type="http://schemas.openxmlformats.org/officeDocument/2006/relationships/hyperlink" Target="https://en.wikipedia.org/wiki/Electrical_resistivity_and_conductivity" TargetMode="External"/><Relationship Id="rId13" Type="http://schemas.openxmlformats.org/officeDocument/2006/relationships/hyperlink" Target="https://en.wikipedia.org/wiki/Lithium" TargetMode="External"/><Relationship Id="rId18" Type="http://schemas.openxmlformats.org/officeDocument/2006/relationships/hyperlink" Target="https://en.wikipedia.org/wiki/Tin" TargetMode="External"/><Relationship Id="rId39" Type="http://schemas.openxmlformats.org/officeDocument/2006/relationships/hyperlink" Target="https://en.wikipedia.org/wiki/Electrical_resistivity_and_conductivity" TargetMode="External"/><Relationship Id="rId109" Type="http://schemas.openxmlformats.org/officeDocument/2006/relationships/hyperlink" Target="https://en.wikipedia.org/wiki/Calcium_copper_titanate" TargetMode="External"/><Relationship Id="rId34" Type="http://schemas.openxmlformats.org/officeDocument/2006/relationships/hyperlink" Target="https://en.wikipedia.org/wiki/Mercury_(element)" TargetMode="External"/><Relationship Id="rId50" Type="http://schemas.openxmlformats.org/officeDocument/2006/relationships/hyperlink" Target="https://en.wikipedia.org/wiki/Glass" TargetMode="External"/><Relationship Id="rId55" Type="http://schemas.openxmlformats.org/officeDocument/2006/relationships/hyperlink" Target="https://en.wikipedia.org/wiki/Air" TargetMode="External"/><Relationship Id="rId76" Type="http://schemas.openxmlformats.org/officeDocument/2006/relationships/hyperlink" Target="https://en.wikipedia.org/wiki/Mica" TargetMode="External"/><Relationship Id="rId97" Type="http://schemas.openxmlformats.org/officeDocument/2006/relationships/hyperlink" Target="https://en.wikipedia.org/wiki/Hydrofluoric_acid" TargetMode="External"/><Relationship Id="rId104" Type="http://schemas.openxmlformats.org/officeDocument/2006/relationships/hyperlink" Target="https://en.wikipedia.org/wiki/Titanium_dioxide" TargetMode="External"/><Relationship Id="rId120" Type="http://schemas.openxmlformats.org/officeDocument/2006/relationships/hyperlink" Target="https://en.wikipedia.org/wiki/Concrete" TargetMode="External"/><Relationship Id="rId125" Type="http://schemas.openxmlformats.org/officeDocument/2006/relationships/hyperlink" Target="https://en.wikipedia.org/wiki/Ferrite_(magnet)" TargetMode="External"/><Relationship Id="rId141" Type="http://schemas.openxmlformats.org/officeDocument/2006/relationships/hyperlink" Target="https://en.wikipedia.org/wiki/Permeability_(electromagnetism)" TargetMode="External"/><Relationship Id="rId146" Type="http://schemas.openxmlformats.org/officeDocument/2006/relationships/hyperlink" Target="http://www.magnetec.de/en/nanopermr-products/" TargetMode="External"/><Relationship Id="rId7" Type="http://schemas.openxmlformats.org/officeDocument/2006/relationships/hyperlink" Target="https://en.wikipedia.org/wiki/Calcium" TargetMode="External"/><Relationship Id="rId71" Type="http://schemas.openxmlformats.org/officeDocument/2006/relationships/hyperlink" Target="https://en.wikipedia.org/wiki/Carbon_disulfide" TargetMode="External"/><Relationship Id="rId92" Type="http://schemas.openxmlformats.org/officeDocument/2006/relationships/hyperlink" Target="https://en.wikipedia.org/wiki/Methanol" TargetMode="External"/><Relationship Id="rId162" Type="http://schemas.openxmlformats.org/officeDocument/2006/relationships/hyperlink" Target="https://en.wikipedia.org/wiki/Water" TargetMode="External"/><Relationship Id="rId2" Type="http://schemas.openxmlformats.org/officeDocument/2006/relationships/hyperlink" Target="https://en.wikipedia.org/wiki/Silver" TargetMode="External"/><Relationship Id="rId29" Type="http://schemas.openxmlformats.org/officeDocument/2006/relationships/hyperlink" Target="https://en.wikipedia.org/wiki/Manganin" TargetMode="External"/><Relationship Id="rId24" Type="http://schemas.openxmlformats.org/officeDocument/2006/relationships/hyperlink" Target="https://en.wikipedia.org/wiki/Lead" TargetMode="External"/><Relationship Id="rId40" Type="http://schemas.openxmlformats.org/officeDocument/2006/relationships/hyperlink" Target="https://en.wikipedia.org/wiki/GaAs" TargetMode="External"/><Relationship Id="rId45" Type="http://schemas.openxmlformats.org/officeDocument/2006/relationships/hyperlink" Target="https://en.wikipedia.org/wiki/Wikipedia:Citation_needed" TargetMode="External"/><Relationship Id="rId66" Type="http://schemas.openxmlformats.org/officeDocument/2006/relationships/hyperlink" Target="https://en.wikipedia.org/wiki/PTFE" TargetMode="External"/><Relationship Id="rId87" Type="http://schemas.openxmlformats.org/officeDocument/2006/relationships/hyperlink" Target="https://en.wikipedia.org/wiki/Salt" TargetMode="External"/><Relationship Id="rId110" Type="http://schemas.openxmlformats.org/officeDocument/2006/relationships/hyperlink" Target="https://en.wikipedia.org/wiki/Relative_permittivity" TargetMode="External"/><Relationship Id="rId115" Type="http://schemas.openxmlformats.org/officeDocument/2006/relationships/hyperlink" Target="https://en.wikipedia.org/wiki/Stainless_steel" TargetMode="External"/><Relationship Id="rId131" Type="http://schemas.openxmlformats.org/officeDocument/2006/relationships/hyperlink" Target="https://en.wikipedia.org/wiki/Permeability_(electromagnetism)" TargetMode="External"/><Relationship Id="rId136" Type="http://schemas.openxmlformats.org/officeDocument/2006/relationships/hyperlink" Target="https://en.wikipedia.org/wiki/Martensitic_stainless_steel" TargetMode="External"/><Relationship Id="rId157" Type="http://schemas.openxmlformats.org/officeDocument/2006/relationships/hyperlink" Target="https://en.wikipedia.org/wiki/Superconductor" TargetMode="External"/><Relationship Id="rId61" Type="http://schemas.openxmlformats.org/officeDocument/2006/relationships/hyperlink" Target="https://en.wikipedia.org/wiki/Electrical_resistivity_and_conductivity" TargetMode="External"/><Relationship Id="rId82" Type="http://schemas.openxmlformats.org/officeDocument/2006/relationships/hyperlink" Target="https://en.wikipedia.org/wiki/Concrete" TargetMode="External"/><Relationship Id="rId152" Type="http://schemas.openxmlformats.org/officeDocument/2006/relationships/hyperlink" Target="https://en.wikipedia.org/wiki/Permalloy" TargetMode="External"/><Relationship Id="rId19" Type="http://schemas.openxmlformats.org/officeDocument/2006/relationships/hyperlink" Target="https://en.wikipedia.org/wiki/Gallium" TargetMode="External"/><Relationship Id="rId14" Type="http://schemas.openxmlformats.org/officeDocument/2006/relationships/hyperlink" Target="https://en.wikipedia.org/wiki/Iron" TargetMode="External"/><Relationship Id="rId30" Type="http://schemas.openxmlformats.org/officeDocument/2006/relationships/hyperlink" Target="https://en.wikipedia.org/wiki/Electrical_resistivity_and_conductivity" TargetMode="External"/><Relationship Id="rId35" Type="http://schemas.openxmlformats.org/officeDocument/2006/relationships/hyperlink" Target="https://en.wikipedia.org/wiki/Electrical_resistivity_and_conductivity" TargetMode="External"/><Relationship Id="rId56" Type="http://schemas.openxmlformats.org/officeDocument/2006/relationships/hyperlink" Target="https://en.wikipedia.org/wiki/Wood" TargetMode="External"/><Relationship Id="rId77" Type="http://schemas.openxmlformats.org/officeDocument/2006/relationships/hyperlink" Target="https://en.wikipedia.org/wiki/Relative_permittivity" TargetMode="External"/><Relationship Id="rId100" Type="http://schemas.openxmlformats.org/officeDocument/2006/relationships/hyperlink" Target="https://en.wikipedia.org/wiki/Sulfuric_acid" TargetMode="External"/><Relationship Id="rId105" Type="http://schemas.openxmlformats.org/officeDocument/2006/relationships/hyperlink" Target="https://en.wikipedia.org/wiki/Strontium_titanate" TargetMode="External"/><Relationship Id="rId126" Type="http://schemas.openxmlformats.org/officeDocument/2006/relationships/hyperlink" Target="https://en.wikipedia.org/wiki/Ferrite_(magnet)" TargetMode="External"/><Relationship Id="rId147" Type="http://schemas.openxmlformats.org/officeDocument/2006/relationships/hyperlink" Target="https://en.wikipedia.org/wiki/Permeability_(electromagnetism)" TargetMode="External"/><Relationship Id="rId8" Type="http://schemas.openxmlformats.org/officeDocument/2006/relationships/hyperlink" Target="https://en.wikipedia.org/wiki/Tungsten" TargetMode="External"/><Relationship Id="rId51" Type="http://schemas.openxmlformats.org/officeDocument/2006/relationships/hyperlink" Target="https://en.wikipedia.org/wiki/Diamond" TargetMode="External"/><Relationship Id="rId72" Type="http://schemas.openxmlformats.org/officeDocument/2006/relationships/hyperlink" Target="https://en.wikipedia.org/wiki/Mylar" TargetMode="External"/><Relationship Id="rId93" Type="http://schemas.openxmlformats.org/officeDocument/2006/relationships/hyperlink" Target="https://en.wikipedia.org/wiki/Ethylene_glycol" TargetMode="External"/><Relationship Id="rId98" Type="http://schemas.openxmlformats.org/officeDocument/2006/relationships/hyperlink" Target="https://en.wikipedia.org/wiki/Hydrazine" TargetMode="External"/><Relationship Id="rId121" Type="http://schemas.openxmlformats.org/officeDocument/2006/relationships/hyperlink" Target="https://en.wikipedia.org/wiki/Permeability_(electromagnetism)" TargetMode="External"/><Relationship Id="rId142" Type="http://schemas.openxmlformats.org/officeDocument/2006/relationships/hyperlink" Target="https://en.wikipedia.org/wiki/Mu-metal" TargetMode="External"/><Relationship Id="rId163" Type="http://schemas.openxmlformats.org/officeDocument/2006/relationships/hyperlink" Target="https://en.wikipedia.org/wiki/Wood" TargetMode="External"/><Relationship Id="rId3" Type="http://schemas.openxmlformats.org/officeDocument/2006/relationships/hyperlink" Target="https://en.wikipedia.org/wiki/Copper" TargetMode="External"/><Relationship Id="rId25" Type="http://schemas.openxmlformats.org/officeDocument/2006/relationships/hyperlink" Target="https://en.wikipedia.org/wiki/Electrical_resistivity_and_conductivity" TargetMode="External"/><Relationship Id="rId46" Type="http://schemas.openxmlformats.org/officeDocument/2006/relationships/hyperlink" Target="https://en.wikipedia.org/wiki/Electrical_resistivity_and_conductivity" TargetMode="External"/><Relationship Id="rId67" Type="http://schemas.openxmlformats.org/officeDocument/2006/relationships/hyperlink" Target="https://en.wikipedia.org/wiki/Polyethylene" TargetMode="External"/><Relationship Id="rId116" Type="http://schemas.openxmlformats.org/officeDocument/2006/relationships/hyperlink" Target="https://en.wikipedia.org/wiki/Bismuth" TargetMode="External"/><Relationship Id="rId137" Type="http://schemas.openxmlformats.org/officeDocument/2006/relationships/hyperlink" Target="https://en.wikipedia.org/wiki/Permeability_(electromagnetism)" TargetMode="External"/><Relationship Id="rId158" Type="http://schemas.openxmlformats.org/officeDocument/2006/relationships/hyperlink" Target="https://en.wikipedia.org/wiki/Teflon" TargetMode="External"/><Relationship Id="rId20" Type="http://schemas.openxmlformats.org/officeDocument/2006/relationships/hyperlink" Target="https://en.wikipedia.org/wiki/Niobium" TargetMode="External"/><Relationship Id="rId41" Type="http://schemas.openxmlformats.org/officeDocument/2006/relationships/hyperlink" Target="https://en.wikipedia.org/wiki/Electrical_resistivity_and_conductivity" TargetMode="External"/><Relationship Id="rId62" Type="http://schemas.openxmlformats.org/officeDocument/2006/relationships/hyperlink" Target="https://en.wikipedia.org/wiki/Polyethylene_terephthalate" TargetMode="External"/><Relationship Id="rId83" Type="http://schemas.openxmlformats.org/officeDocument/2006/relationships/hyperlink" Target="https://en.wikipedia.org/wiki/Neoprene" TargetMode="External"/><Relationship Id="rId88" Type="http://schemas.openxmlformats.org/officeDocument/2006/relationships/hyperlink" Target="https://en.wikipedia.org/wiki/Graphite" TargetMode="External"/><Relationship Id="rId111" Type="http://schemas.openxmlformats.org/officeDocument/2006/relationships/hyperlink" Target="https://en.wikipedia.org/wiki/Air" TargetMode="External"/><Relationship Id="rId132" Type="http://schemas.openxmlformats.org/officeDocument/2006/relationships/hyperlink" Target="https://en.wikipedia.org/wiki/Iron" TargetMode="External"/><Relationship Id="rId153" Type="http://schemas.openxmlformats.org/officeDocument/2006/relationships/hyperlink" Target="https://en.wikipedia.org/wiki/Permeability_(electromagnetism)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"/>
  <sheetViews>
    <sheetView workbookViewId="0">
      <selection activeCell="A3" sqref="A3"/>
    </sheetView>
  </sheetViews>
  <sheetFormatPr defaultRowHeight="12.75" x14ac:dyDescent="0.2"/>
  <cols>
    <col min="1" max="1" width="21.85546875" customWidth="1"/>
    <col min="2" max="2" width="13.140625" customWidth="1"/>
    <col min="3" max="3" width="13.85546875" customWidth="1"/>
    <col min="4" max="4" width="14.85546875" bestFit="1" customWidth="1"/>
    <col min="5" max="5" width="16.42578125" customWidth="1"/>
  </cols>
  <sheetData>
    <row r="1" spans="1:5" ht="23.25" x14ac:dyDescent="0.35">
      <c r="A1" s="204" t="s">
        <v>642</v>
      </c>
    </row>
    <row r="2" spans="1:5" x14ac:dyDescent="0.2">
      <c r="A2" s="118" t="s">
        <v>643</v>
      </c>
    </row>
    <row r="4" spans="1:5" x14ac:dyDescent="0.2">
      <c r="A4" t="s">
        <v>292</v>
      </c>
    </row>
    <row r="5" spans="1:5" x14ac:dyDescent="0.2">
      <c r="A5" t="s">
        <v>350</v>
      </c>
    </row>
    <row r="6" spans="1:5" x14ac:dyDescent="0.2">
      <c r="A6" t="s">
        <v>293</v>
      </c>
      <c r="B6" t="s">
        <v>294</v>
      </c>
      <c r="C6" t="s">
        <v>295</v>
      </c>
      <c r="D6" s="118" t="s">
        <v>353</v>
      </c>
    </row>
    <row r="7" spans="1:5" ht="15" thickBot="1" x14ac:dyDescent="0.25">
      <c r="B7" s="118" t="s">
        <v>352</v>
      </c>
      <c r="C7" t="s">
        <v>351</v>
      </c>
      <c r="D7" s="118" t="s">
        <v>354</v>
      </c>
    </row>
    <row r="8" spans="1:5" ht="15" x14ac:dyDescent="0.2">
      <c r="A8" s="180" t="s">
        <v>293</v>
      </c>
      <c r="B8" s="119" t="s">
        <v>294</v>
      </c>
      <c r="C8" s="119" t="s">
        <v>295</v>
      </c>
      <c r="D8" s="119" t="s">
        <v>296</v>
      </c>
      <c r="E8" s="180" t="s">
        <v>460</v>
      </c>
    </row>
    <row r="9" spans="1:5" ht="30" x14ac:dyDescent="0.2">
      <c r="A9" s="181"/>
      <c r="B9" s="120" t="s">
        <v>355</v>
      </c>
      <c r="C9" s="120" t="s">
        <v>356</v>
      </c>
      <c r="D9" s="122" t="s">
        <v>297</v>
      </c>
      <c r="E9" s="181"/>
    </row>
    <row r="10" spans="1:5" ht="15.75" thickBot="1" x14ac:dyDescent="0.25">
      <c r="A10" s="182"/>
      <c r="B10" s="121"/>
      <c r="C10" s="121"/>
      <c r="D10" s="121" t="s">
        <v>357</v>
      </c>
      <c r="E10" s="182"/>
    </row>
    <row r="11" spans="1:5" ht="15" thickBot="1" x14ac:dyDescent="0.25">
      <c r="A11" s="124" t="s">
        <v>298</v>
      </c>
      <c r="B11" s="125" t="s">
        <v>358</v>
      </c>
      <c r="C11" s="125" t="s">
        <v>359</v>
      </c>
      <c r="D11" s="125">
        <v>3.8E-3</v>
      </c>
      <c r="E11" s="126" t="s">
        <v>299</v>
      </c>
    </row>
    <row r="12" spans="1:5" ht="15" thickBot="1" x14ac:dyDescent="0.25">
      <c r="A12" s="124" t="s">
        <v>300</v>
      </c>
      <c r="B12" s="125" t="s">
        <v>360</v>
      </c>
      <c r="C12" s="125" t="s">
        <v>361</v>
      </c>
      <c r="D12" s="125">
        <v>4.0400000000000002E-3</v>
      </c>
      <c r="E12" s="126" t="s">
        <v>301</v>
      </c>
    </row>
    <row r="13" spans="1:5" ht="15" thickBot="1" x14ac:dyDescent="0.25">
      <c r="A13" s="123" t="s">
        <v>362</v>
      </c>
      <c r="B13" s="125" t="s">
        <v>363</v>
      </c>
      <c r="C13" s="125" t="s">
        <v>364</v>
      </c>
      <c r="D13" s="125">
        <v>3.9300000000000003E-3</v>
      </c>
      <c r="E13" s="124" t="s">
        <v>302</v>
      </c>
    </row>
    <row r="14" spans="1:5" ht="15" thickBot="1" x14ac:dyDescent="0.25">
      <c r="A14" s="123" t="s">
        <v>365</v>
      </c>
      <c r="B14" s="125" t="s">
        <v>366</v>
      </c>
      <c r="C14" s="125" t="s">
        <v>367</v>
      </c>
      <c r="D14" s="125">
        <v>3.3999999999999998E-3</v>
      </c>
      <c r="E14" s="124" t="s">
        <v>303</v>
      </c>
    </row>
    <row r="15" spans="1:5" ht="15" thickBot="1" x14ac:dyDescent="0.25">
      <c r="A15" s="123" t="s">
        <v>368</v>
      </c>
      <c r="B15" s="125" t="s">
        <v>369</v>
      </c>
      <c r="C15" s="125" t="s">
        <v>370</v>
      </c>
      <c r="D15" s="125">
        <v>3.8999999999999998E-3</v>
      </c>
      <c r="E15" s="124" t="s">
        <v>303</v>
      </c>
    </row>
    <row r="16" spans="1:5" ht="15" thickBot="1" x14ac:dyDescent="0.25">
      <c r="A16" s="124" t="s">
        <v>304</v>
      </c>
      <c r="B16" s="125" t="s">
        <v>371</v>
      </c>
      <c r="C16" s="125" t="s">
        <v>372</v>
      </c>
      <c r="D16" s="125">
        <v>4.1000000000000003E-3</v>
      </c>
      <c r="E16" s="125"/>
    </row>
    <row r="17" spans="1:5" ht="15" thickBot="1" x14ac:dyDescent="0.25">
      <c r="A17" s="124" t="s">
        <v>305</v>
      </c>
      <c r="B17" s="125" t="s">
        <v>373</v>
      </c>
      <c r="C17" s="125" t="s">
        <v>374</v>
      </c>
      <c r="D17" s="125">
        <v>4.4999999999999997E-3</v>
      </c>
      <c r="E17" s="124" t="s">
        <v>303</v>
      </c>
    </row>
    <row r="18" spans="1:5" ht="15" thickBot="1" x14ac:dyDescent="0.25">
      <c r="A18" s="124" t="s">
        <v>306</v>
      </c>
      <c r="B18" s="125" t="s">
        <v>375</v>
      </c>
      <c r="C18" s="125" t="s">
        <v>376</v>
      </c>
      <c r="D18" s="125">
        <v>3.7000000000000002E-3</v>
      </c>
      <c r="E18" s="124" t="s">
        <v>307</v>
      </c>
    </row>
    <row r="19" spans="1:5" ht="15" thickBot="1" x14ac:dyDescent="0.25">
      <c r="A19" s="124" t="s">
        <v>308</v>
      </c>
      <c r="B19" s="125" t="s">
        <v>377</v>
      </c>
      <c r="C19" s="125" t="s">
        <v>378</v>
      </c>
      <c r="D19" s="125">
        <v>6.0000000000000001E-3</v>
      </c>
      <c r="E19" s="125"/>
    </row>
    <row r="20" spans="1:5" ht="15" thickBot="1" x14ac:dyDescent="0.25">
      <c r="A20" s="124" t="s">
        <v>309</v>
      </c>
      <c r="B20" s="125" t="s">
        <v>379</v>
      </c>
      <c r="C20" s="125" t="s">
        <v>380</v>
      </c>
      <c r="D20" s="125">
        <v>6.0000000000000001E-3</v>
      </c>
      <c r="E20" s="125"/>
    </row>
    <row r="21" spans="1:5" ht="15" thickBot="1" x14ac:dyDescent="0.25">
      <c r="A21" s="124" t="s">
        <v>310</v>
      </c>
      <c r="B21" s="125" t="s">
        <v>381</v>
      </c>
      <c r="C21" s="125" t="s">
        <v>382</v>
      </c>
      <c r="D21" s="125">
        <v>5.0000000000000001E-3</v>
      </c>
      <c r="E21" s="124" t="s">
        <v>303</v>
      </c>
    </row>
    <row r="22" spans="1:5" ht="15" thickBot="1" x14ac:dyDescent="0.25">
      <c r="A22" s="124" t="s">
        <v>311</v>
      </c>
      <c r="B22" s="125" t="s">
        <v>383</v>
      </c>
      <c r="C22" s="125" t="s">
        <v>384</v>
      </c>
      <c r="D22" s="125">
        <v>3.9199999999999999E-3</v>
      </c>
      <c r="E22" s="124" t="s">
        <v>303</v>
      </c>
    </row>
    <row r="23" spans="1:5" ht="15" thickBot="1" x14ac:dyDescent="0.25">
      <c r="A23" s="124" t="s">
        <v>312</v>
      </c>
      <c r="B23" s="125" t="s">
        <v>385</v>
      </c>
      <c r="C23" s="125" t="s">
        <v>386</v>
      </c>
      <c r="D23" s="125">
        <v>4.4999999999999997E-3</v>
      </c>
      <c r="E23" s="125"/>
    </row>
    <row r="24" spans="1:5" ht="15" thickBot="1" x14ac:dyDescent="0.25">
      <c r="A24" s="124" t="s">
        <v>313</v>
      </c>
      <c r="B24" s="125" t="s">
        <v>387</v>
      </c>
      <c r="C24" s="125" t="s">
        <v>388</v>
      </c>
      <c r="D24" s="125">
        <v>4.0000000000000001E-3</v>
      </c>
      <c r="E24" s="125"/>
    </row>
    <row r="25" spans="1:5" ht="15" thickBot="1" x14ac:dyDescent="0.25">
      <c r="A25" s="124" t="s">
        <v>314</v>
      </c>
      <c r="B25" s="125" t="s">
        <v>389</v>
      </c>
      <c r="C25" s="125" t="s">
        <v>390</v>
      </c>
      <c r="D25" s="125"/>
      <c r="E25" s="124" t="s">
        <v>315</v>
      </c>
    </row>
    <row r="26" spans="1:5" ht="15" thickBot="1" x14ac:dyDescent="0.25">
      <c r="A26" s="124" t="s">
        <v>391</v>
      </c>
      <c r="B26" s="125" t="s">
        <v>392</v>
      </c>
      <c r="C26" s="125" t="s">
        <v>393</v>
      </c>
      <c r="D26" s="125"/>
      <c r="E26" s="124" t="s">
        <v>316</v>
      </c>
    </row>
    <row r="27" spans="1:5" ht="15" thickBot="1" x14ac:dyDescent="0.25">
      <c r="A27" s="124" t="s">
        <v>317</v>
      </c>
      <c r="B27" s="125" t="s">
        <v>394</v>
      </c>
      <c r="C27" s="125" t="s">
        <v>395</v>
      </c>
      <c r="D27" s="125">
        <v>3.8999999999999998E-3</v>
      </c>
      <c r="E27" s="124" t="s">
        <v>303</v>
      </c>
    </row>
    <row r="28" spans="1:5" ht="15" thickBot="1" x14ac:dyDescent="0.25">
      <c r="A28" s="124" t="s">
        <v>318</v>
      </c>
      <c r="B28" s="125" t="s">
        <v>396</v>
      </c>
      <c r="C28" s="125" t="s">
        <v>397</v>
      </c>
      <c r="D28" s="125">
        <v>3.8E-3</v>
      </c>
      <c r="E28" s="125"/>
    </row>
    <row r="29" spans="1:5" ht="26.25" thickBot="1" x14ac:dyDescent="0.25">
      <c r="A29" s="124" t="s">
        <v>398</v>
      </c>
      <c r="B29" s="125" t="s">
        <v>399</v>
      </c>
      <c r="C29" s="125" t="s">
        <v>400</v>
      </c>
      <c r="D29" s="125"/>
      <c r="E29" s="124" t="s">
        <v>319</v>
      </c>
    </row>
    <row r="30" spans="1:5" ht="15" thickBot="1" x14ac:dyDescent="0.25">
      <c r="A30" s="124" t="s">
        <v>320</v>
      </c>
      <c r="B30" s="125" t="s">
        <v>401</v>
      </c>
      <c r="C30" s="125" t="s">
        <v>402</v>
      </c>
      <c r="D30" s="125">
        <v>1.9999999999999999E-6</v>
      </c>
      <c r="E30" s="124" t="s">
        <v>321</v>
      </c>
    </row>
    <row r="31" spans="1:5" ht="15" thickBot="1" x14ac:dyDescent="0.25">
      <c r="A31" s="124" t="s">
        <v>322</v>
      </c>
      <c r="B31" s="125" t="s">
        <v>403</v>
      </c>
      <c r="C31" s="125" t="s">
        <v>404</v>
      </c>
      <c r="D31" s="125">
        <v>7.9999999999999996E-6</v>
      </c>
      <c r="E31" s="124" t="s">
        <v>323</v>
      </c>
    </row>
    <row r="32" spans="1:5" ht="15" thickBot="1" x14ac:dyDescent="0.25">
      <c r="A32" s="123" t="s">
        <v>405</v>
      </c>
      <c r="B32" s="125" t="s">
        <v>406</v>
      </c>
      <c r="C32" s="125" t="s">
        <v>407</v>
      </c>
      <c r="D32" s="125">
        <v>9.3999999999999997E-4</v>
      </c>
      <c r="E32" s="124" t="s">
        <v>324</v>
      </c>
    </row>
    <row r="33" spans="1:5" ht="15" thickBot="1" x14ac:dyDescent="0.25">
      <c r="A33" s="124" t="s">
        <v>325</v>
      </c>
      <c r="B33" s="125" t="s">
        <v>408</v>
      </c>
      <c r="C33" s="125" t="s">
        <v>409</v>
      </c>
      <c r="D33" s="125">
        <v>8.9999999999999998E-4</v>
      </c>
      <c r="E33" s="124" t="s">
        <v>321</v>
      </c>
    </row>
    <row r="34" spans="1:5" ht="15" thickBot="1" x14ac:dyDescent="0.25">
      <c r="A34" s="123" t="s">
        <v>410</v>
      </c>
      <c r="B34" s="125" t="s">
        <v>411</v>
      </c>
      <c r="C34" s="125" t="s">
        <v>412</v>
      </c>
      <c r="D34" s="125">
        <v>4.0000000000000002E-4</v>
      </c>
      <c r="E34" s="124" t="s">
        <v>303</v>
      </c>
    </row>
    <row r="35" spans="1:5" ht="29.25" thickBot="1" x14ac:dyDescent="0.25">
      <c r="A35" s="124" t="s">
        <v>326</v>
      </c>
      <c r="B35" s="125" t="s">
        <v>413</v>
      </c>
      <c r="C35" s="125" t="s">
        <v>414</v>
      </c>
      <c r="D35" s="125" t="s">
        <v>415</v>
      </c>
      <c r="E35" s="126" t="s">
        <v>327</v>
      </c>
    </row>
    <row r="36" spans="1:5" ht="42.75" x14ac:dyDescent="0.2">
      <c r="A36" s="183" t="s">
        <v>416</v>
      </c>
      <c r="B36" s="127" t="s">
        <v>417</v>
      </c>
      <c r="C36" s="129" t="s">
        <v>419</v>
      </c>
      <c r="D36" s="185"/>
      <c r="E36" s="187" t="s">
        <v>328</v>
      </c>
    </row>
    <row r="37" spans="1:5" ht="29.25" thickBot="1" x14ac:dyDescent="0.25">
      <c r="A37" s="184"/>
      <c r="B37" s="128" t="s">
        <v>418</v>
      </c>
      <c r="C37" s="128" t="s">
        <v>420</v>
      </c>
      <c r="D37" s="186"/>
      <c r="E37" s="188"/>
    </row>
    <row r="38" spans="1:5" ht="29.25" thickBot="1" x14ac:dyDescent="0.25">
      <c r="A38" s="124" t="s">
        <v>329</v>
      </c>
      <c r="B38" s="125" t="s">
        <v>421</v>
      </c>
      <c r="C38" s="125" t="s">
        <v>422</v>
      </c>
      <c r="D38" s="125"/>
      <c r="E38" s="124" t="s">
        <v>330</v>
      </c>
    </row>
    <row r="39" spans="1:5" ht="15" thickBot="1" x14ac:dyDescent="0.25">
      <c r="A39" s="123" t="s">
        <v>423</v>
      </c>
      <c r="B39" s="125" t="s">
        <v>424</v>
      </c>
      <c r="C39" s="125">
        <v>2.17</v>
      </c>
      <c r="D39" s="125" t="s">
        <v>425</v>
      </c>
      <c r="E39" s="126" t="s">
        <v>299</v>
      </c>
    </row>
    <row r="40" spans="1:5" ht="15" thickBot="1" x14ac:dyDescent="0.25">
      <c r="A40" s="123" t="s">
        <v>426</v>
      </c>
      <c r="B40" s="125" t="s">
        <v>427</v>
      </c>
      <c r="C40" s="125">
        <v>4.8</v>
      </c>
      <c r="D40" s="125"/>
      <c r="E40" s="124" t="s">
        <v>331</v>
      </c>
    </row>
    <row r="41" spans="1:5" ht="29.25" thickBot="1" x14ac:dyDescent="0.25">
      <c r="A41" s="124" t="s">
        <v>332</v>
      </c>
      <c r="B41" s="125" t="s">
        <v>428</v>
      </c>
      <c r="C41" s="125" t="s">
        <v>429</v>
      </c>
      <c r="D41" s="125"/>
      <c r="E41" s="124" t="s">
        <v>333</v>
      </c>
    </row>
    <row r="42" spans="1:5" ht="29.25" thickBot="1" x14ac:dyDescent="0.25">
      <c r="A42" s="123" t="s">
        <v>430</v>
      </c>
      <c r="B42" s="125" t="s">
        <v>431</v>
      </c>
      <c r="C42" s="125" t="s">
        <v>432</v>
      </c>
      <c r="D42" s="125"/>
      <c r="E42" s="124" t="s">
        <v>334</v>
      </c>
    </row>
    <row r="43" spans="1:5" ht="15" thickBot="1" x14ac:dyDescent="0.25">
      <c r="A43" s="123" t="s">
        <v>433</v>
      </c>
      <c r="B43" s="125" t="s">
        <v>434</v>
      </c>
      <c r="C43" s="125" t="s">
        <v>435</v>
      </c>
      <c r="D43" s="125" t="s">
        <v>436</v>
      </c>
      <c r="E43" s="124" t="s">
        <v>303</v>
      </c>
    </row>
    <row r="44" spans="1:5" ht="29.25" thickBot="1" x14ac:dyDescent="0.25">
      <c r="A44" s="124" t="s">
        <v>335</v>
      </c>
      <c r="B44" s="125" t="s">
        <v>437</v>
      </c>
      <c r="C44" s="125" t="s">
        <v>438</v>
      </c>
      <c r="D44" s="125"/>
      <c r="E44" s="124" t="s">
        <v>336</v>
      </c>
    </row>
    <row r="45" spans="1:5" ht="15" thickBot="1" x14ac:dyDescent="0.25">
      <c r="A45" s="123" t="s">
        <v>439</v>
      </c>
      <c r="B45" s="125" t="s">
        <v>440</v>
      </c>
      <c r="C45" s="125" t="s">
        <v>441</v>
      </c>
      <c r="D45" s="125"/>
      <c r="E45" s="124" t="s">
        <v>337</v>
      </c>
    </row>
    <row r="46" spans="1:5" ht="29.25" thickBot="1" x14ac:dyDescent="0.25">
      <c r="A46" s="124" t="s">
        <v>338</v>
      </c>
      <c r="B46" s="125" t="s">
        <v>442</v>
      </c>
      <c r="C46" s="125" t="s">
        <v>443</v>
      </c>
      <c r="D46" s="125" t="s">
        <v>339</v>
      </c>
      <c r="E46" s="126" t="s">
        <v>299</v>
      </c>
    </row>
    <row r="47" spans="1:5" ht="15" thickBot="1" x14ac:dyDescent="0.25">
      <c r="A47" s="124" t="s">
        <v>340</v>
      </c>
      <c r="B47" s="125" t="s">
        <v>444</v>
      </c>
      <c r="C47" s="125" t="s">
        <v>445</v>
      </c>
      <c r="D47" s="125"/>
      <c r="E47" s="124" t="s">
        <v>341</v>
      </c>
    </row>
    <row r="48" spans="1:5" ht="15" thickBot="1" x14ac:dyDescent="0.25">
      <c r="A48" s="124" t="s">
        <v>342</v>
      </c>
      <c r="B48" s="125" t="s">
        <v>446</v>
      </c>
      <c r="C48" s="125" t="s">
        <v>447</v>
      </c>
      <c r="D48" s="125" t="s">
        <v>339</v>
      </c>
      <c r="E48" s="124" t="s">
        <v>303</v>
      </c>
    </row>
    <row r="49" spans="1:5" ht="15" thickBot="1" x14ac:dyDescent="0.25">
      <c r="A49" s="124" t="s">
        <v>343</v>
      </c>
      <c r="B49" s="125" t="s">
        <v>448</v>
      </c>
      <c r="C49" s="125" t="s">
        <v>449</v>
      </c>
      <c r="D49" s="125"/>
      <c r="E49" s="126" t="s">
        <v>344</v>
      </c>
    </row>
    <row r="50" spans="1:5" ht="29.25" thickBot="1" x14ac:dyDescent="0.25">
      <c r="A50" s="124" t="s">
        <v>345</v>
      </c>
      <c r="B50" s="125" t="s">
        <v>450</v>
      </c>
      <c r="C50" s="125" t="s">
        <v>451</v>
      </c>
      <c r="D50" s="125"/>
      <c r="E50" s="124" t="s">
        <v>336</v>
      </c>
    </row>
    <row r="51" spans="1:5" ht="15" thickBot="1" x14ac:dyDescent="0.25">
      <c r="A51" s="124" t="s">
        <v>346</v>
      </c>
      <c r="B51" s="125" t="s">
        <v>452</v>
      </c>
      <c r="C51" s="125" t="s">
        <v>453</v>
      </c>
      <c r="D51" s="125" t="s">
        <v>339</v>
      </c>
      <c r="E51" s="124" t="s">
        <v>303</v>
      </c>
    </row>
    <row r="52" spans="1:5" ht="15" thickBot="1" x14ac:dyDescent="0.25">
      <c r="A52" s="124" t="s">
        <v>347</v>
      </c>
      <c r="B52" s="125" t="s">
        <v>454</v>
      </c>
      <c r="C52" s="125" t="s">
        <v>455</v>
      </c>
      <c r="D52" s="125" t="s">
        <v>339</v>
      </c>
      <c r="E52" s="124" t="s">
        <v>303</v>
      </c>
    </row>
    <row r="53" spans="1:5" ht="15" thickBot="1" x14ac:dyDescent="0.25">
      <c r="A53" s="124" t="s">
        <v>348</v>
      </c>
      <c r="B53" s="125" t="s">
        <v>456</v>
      </c>
      <c r="C53" s="125" t="s">
        <v>457</v>
      </c>
      <c r="D53" s="125" t="s">
        <v>339</v>
      </c>
      <c r="E53" s="125"/>
    </row>
    <row r="54" spans="1:5" ht="29.25" thickBot="1" x14ac:dyDescent="0.25">
      <c r="A54" s="124" t="s">
        <v>349</v>
      </c>
      <c r="B54" s="125" t="s">
        <v>458</v>
      </c>
      <c r="C54" s="125" t="s">
        <v>459</v>
      </c>
      <c r="D54" s="125" t="s">
        <v>339</v>
      </c>
      <c r="E54" s="125"/>
    </row>
    <row r="56" spans="1:5" ht="15" x14ac:dyDescent="0.25">
      <c r="A56" s="191" t="s">
        <v>542</v>
      </c>
    </row>
    <row r="57" spans="1:5" ht="15" thickBot="1" x14ac:dyDescent="0.25">
      <c r="A57" s="192" t="s">
        <v>543</v>
      </c>
    </row>
    <row r="58" spans="1:5" ht="15.75" thickBot="1" x14ac:dyDescent="0.25">
      <c r="A58" s="189" t="s">
        <v>293</v>
      </c>
      <c r="B58" s="193" t="s">
        <v>461</v>
      </c>
    </row>
    <row r="59" spans="1:5" ht="29.25" thickBot="1" x14ac:dyDescent="0.25">
      <c r="A59" s="124" t="s">
        <v>462</v>
      </c>
      <c r="B59" s="194" t="s">
        <v>463</v>
      </c>
    </row>
    <row r="60" spans="1:5" ht="42.75" x14ac:dyDescent="0.2">
      <c r="A60" s="187" t="s">
        <v>343</v>
      </c>
      <c r="B60" s="195" t="s">
        <v>464</v>
      </c>
    </row>
    <row r="61" spans="1:5" ht="29.25" thickBot="1" x14ac:dyDescent="0.25">
      <c r="A61" s="188"/>
      <c r="B61" s="196" t="s">
        <v>465</v>
      </c>
    </row>
    <row r="62" spans="1:5" ht="15" thickBot="1" x14ac:dyDescent="0.25">
      <c r="A62" s="124" t="s">
        <v>466</v>
      </c>
      <c r="B62" s="194">
        <v>2.1</v>
      </c>
    </row>
    <row r="63" spans="1:5" ht="15" thickBot="1" x14ac:dyDescent="0.25">
      <c r="A63" s="124" t="s">
        <v>467</v>
      </c>
      <c r="B63" s="194">
        <v>2.25</v>
      </c>
    </row>
    <row r="64" spans="1:5" ht="15" thickBot="1" x14ac:dyDescent="0.25">
      <c r="A64" s="124" t="s">
        <v>468</v>
      </c>
      <c r="B64" s="194">
        <v>3.4</v>
      </c>
    </row>
    <row r="65" spans="1:2" ht="15" thickBot="1" x14ac:dyDescent="0.25">
      <c r="A65" s="124" t="s">
        <v>469</v>
      </c>
      <c r="B65" s="194" t="s">
        <v>470</v>
      </c>
    </row>
    <row r="66" spans="1:2" ht="15" thickBot="1" x14ac:dyDescent="0.25">
      <c r="A66" s="124" t="s">
        <v>471</v>
      </c>
      <c r="B66" s="194" t="s">
        <v>472</v>
      </c>
    </row>
    <row r="67" spans="1:2" ht="15" thickBot="1" x14ac:dyDescent="0.25">
      <c r="A67" s="124" t="s">
        <v>473</v>
      </c>
      <c r="B67" s="194">
        <v>2.6</v>
      </c>
    </row>
    <row r="68" spans="1:2" ht="13.5" thickBot="1" x14ac:dyDescent="0.25">
      <c r="A68" s="124" t="s">
        <v>474</v>
      </c>
      <c r="B68" s="197" t="s">
        <v>475</v>
      </c>
    </row>
    <row r="69" spans="1:2" ht="15" thickBot="1" x14ac:dyDescent="0.25">
      <c r="A69" s="124" t="s">
        <v>476</v>
      </c>
      <c r="B69" s="194">
        <v>3.85</v>
      </c>
    </row>
    <row r="70" spans="1:2" ht="15" thickBot="1" x14ac:dyDescent="0.25">
      <c r="A70" s="124" t="s">
        <v>477</v>
      </c>
      <c r="B70" s="194" t="s">
        <v>478</v>
      </c>
    </row>
    <row r="71" spans="1:2" ht="13.5" thickBot="1" x14ac:dyDescent="0.25">
      <c r="A71" s="124" t="s">
        <v>479</v>
      </c>
      <c r="B71" s="197" t="s">
        <v>480</v>
      </c>
    </row>
    <row r="72" spans="1:2" ht="13.5" thickBot="1" x14ac:dyDescent="0.25">
      <c r="A72" s="124" t="s">
        <v>481</v>
      </c>
      <c r="B72" s="197" t="s">
        <v>482</v>
      </c>
    </row>
    <row r="73" spans="1:2" ht="39" thickBot="1" x14ac:dyDescent="0.25">
      <c r="A73" s="124" t="s">
        <v>483</v>
      </c>
      <c r="B73" s="197" t="s">
        <v>484</v>
      </c>
    </row>
    <row r="74" spans="1:2" ht="15" thickBot="1" x14ac:dyDescent="0.25">
      <c r="A74" s="124" t="s">
        <v>485</v>
      </c>
      <c r="B74" s="194">
        <v>4.5</v>
      </c>
    </row>
    <row r="75" spans="1:2" ht="15" thickBot="1" x14ac:dyDescent="0.25">
      <c r="A75" s="123" t="s">
        <v>486</v>
      </c>
      <c r="B75" s="194" t="s">
        <v>487</v>
      </c>
    </row>
    <row r="76" spans="1:2" ht="13.5" thickBot="1" x14ac:dyDescent="0.25">
      <c r="A76" s="124" t="s">
        <v>488</v>
      </c>
      <c r="B76" s="197" t="s">
        <v>489</v>
      </c>
    </row>
    <row r="77" spans="1:2" ht="15" thickBot="1" x14ac:dyDescent="0.25">
      <c r="A77" s="124" t="s">
        <v>490</v>
      </c>
      <c r="B77" s="194">
        <v>7</v>
      </c>
    </row>
    <row r="78" spans="1:2" ht="15" thickBot="1" x14ac:dyDescent="0.25">
      <c r="A78" s="124" t="s">
        <v>491</v>
      </c>
      <c r="B78" s="194" t="s">
        <v>492</v>
      </c>
    </row>
    <row r="79" spans="1:2" ht="15" thickBot="1" x14ac:dyDescent="0.25">
      <c r="A79" s="124" t="s">
        <v>493</v>
      </c>
      <c r="B79" s="194" t="s">
        <v>494</v>
      </c>
    </row>
    <row r="80" spans="1:2" ht="15" thickBot="1" x14ac:dyDescent="0.25">
      <c r="A80" s="124" t="s">
        <v>495</v>
      </c>
      <c r="B80" s="194" t="s">
        <v>496</v>
      </c>
    </row>
    <row r="81" spans="1:2" ht="15" thickBot="1" x14ac:dyDescent="0.25">
      <c r="A81" s="124" t="s">
        <v>497</v>
      </c>
      <c r="B81" s="194">
        <v>11.68</v>
      </c>
    </row>
    <row r="82" spans="1:2" ht="57.75" thickBot="1" x14ac:dyDescent="0.25">
      <c r="A82" s="124" t="s">
        <v>498</v>
      </c>
      <c r="B82" s="194" t="s">
        <v>499</v>
      </c>
    </row>
    <row r="83" spans="1:2" ht="28.5" x14ac:dyDescent="0.2">
      <c r="A83" s="187" t="s">
        <v>500</v>
      </c>
      <c r="B83" s="195" t="s">
        <v>501</v>
      </c>
    </row>
    <row r="84" spans="1:2" ht="29.25" thickBot="1" x14ac:dyDescent="0.25">
      <c r="A84" s="188"/>
      <c r="B84" s="196" t="s">
        <v>502</v>
      </c>
    </row>
    <row r="85" spans="1:2" ht="15" thickBot="1" x14ac:dyDescent="0.25">
      <c r="A85" s="124" t="s">
        <v>503</v>
      </c>
      <c r="B85" s="194">
        <v>30</v>
      </c>
    </row>
    <row r="86" spans="1:2" ht="15" thickBot="1" x14ac:dyDescent="0.25">
      <c r="A86" s="124" t="s">
        <v>504</v>
      </c>
      <c r="B86" s="194">
        <v>37</v>
      </c>
    </row>
    <row r="87" spans="1:2" ht="15" thickBot="1" x14ac:dyDescent="0.25">
      <c r="A87" s="124" t="s">
        <v>505</v>
      </c>
      <c r="B87" s="194">
        <v>42</v>
      </c>
    </row>
    <row r="88" spans="1:2" ht="28.5" x14ac:dyDescent="0.2">
      <c r="A88" s="187" t="s">
        <v>506</v>
      </c>
      <c r="B88" s="195" t="s">
        <v>507</v>
      </c>
    </row>
    <row r="89" spans="1:2" ht="29.25" thickBot="1" x14ac:dyDescent="0.25">
      <c r="A89" s="188"/>
      <c r="B89" s="196" t="s">
        <v>508</v>
      </c>
    </row>
    <row r="90" spans="1:2" ht="28.5" x14ac:dyDescent="0.2">
      <c r="A90" s="187" t="s">
        <v>509</v>
      </c>
      <c r="B90" s="195" t="s">
        <v>510</v>
      </c>
    </row>
    <row r="91" spans="1:2" ht="28.5" x14ac:dyDescent="0.2">
      <c r="A91" s="190"/>
      <c r="B91" s="198" t="s">
        <v>511</v>
      </c>
    </row>
    <row r="92" spans="1:2" ht="29.25" thickBot="1" x14ac:dyDescent="0.25">
      <c r="A92" s="188"/>
      <c r="B92" s="196" t="s">
        <v>512</v>
      </c>
    </row>
    <row r="93" spans="1:2" ht="28.5" x14ac:dyDescent="0.2">
      <c r="A93" s="187" t="s">
        <v>513</v>
      </c>
      <c r="B93" s="195" t="s">
        <v>514</v>
      </c>
    </row>
    <row r="94" spans="1:2" ht="57.75" thickBot="1" x14ac:dyDescent="0.25">
      <c r="A94" s="188"/>
      <c r="B94" s="196" t="s">
        <v>515</v>
      </c>
    </row>
    <row r="95" spans="1:2" ht="15" thickBot="1" x14ac:dyDescent="0.25">
      <c r="A95" s="124" t="s">
        <v>516</v>
      </c>
      <c r="B95" s="194" t="s">
        <v>517</v>
      </c>
    </row>
    <row r="96" spans="1:2" ht="15" thickBot="1" x14ac:dyDescent="0.25">
      <c r="A96" s="124" t="s">
        <v>518</v>
      </c>
      <c r="B96" s="194" t="s">
        <v>519</v>
      </c>
    </row>
    <row r="97" spans="1:2" ht="14.25" x14ac:dyDescent="0.2">
      <c r="A97" s="187" t="s">
        <v>520</v>
      </c>
      <c r="B97" s="195" t="s">
        <v>521</v>
      </c>
    </row>
    <row r="98" spans="1:2" ht="15" thickBot="1" x14ac:dyDescent="0.25">
      <c r="A98" s="188"/>
      <c r="B98" s="196" t="s">
        <v>522</v>
      </c>
    </row>
    <row r="99" spans="1:2" ht="25.5" x14ac:dyDescent="0.2">
      <c r="A99" s="187" t="s">
        <v>523</v>
      </c>
      <c r="B99" s="199" t="s">
        <v>524</v>
      </c>
    </row>
    <row r="100" spans="1:2" ht="15" thickBot="1" x14ac:dyDescent="0.25">
      <c r="A100" s="188"/>
      <c r="B100" s="196" t="s">
        <v>525</v>
      </c>
    </row>
    <row r="101" spans="1:2" ht="14.25" x14ac:dyDescent="0.2">
      <c r="A101" s="187" t="s">
        <v>526</v>
      </c>
      <c r="B101" s="195" t="s">
        <v>527</v>
      </c>
    </row>
    <row r="102" spans="1:2" ht="15" thickBot="1" x14ac:dyDescent="0.25">
      <c r="A102" s="188"/>
      <c r="B102" s="196" t="s">
        <v>528</v>
      </c>
    </row>
    <row r="103" spans="1:2" ht="15" thickBot="1" x14ac:dyDescent="0.25">
      <c r="A103" s="124" t="s">
        <v>529</v>
      </c>
      <c r="B103" s="194" t="s">
        <v>530</v>
      </c>
    </row>
    <row r="104" spans="1:2" ht="15" thickBot="1" x14ac:dyDescent="0.25">
      <c r="A104" s="124" t="s">
        <v>531</v>
      </c>
      <c r="B104" s="194">
        <v>310</v>
      </c>
    </row>
    <row r="105" spans="1:2" ht="29.25" thickBot="1" x14ac:dyDescent="0.25">
      <c r="A105" s="123" t="s">
        <v>532</v>
      </c>
      <c r="B105" s="194">
        <v>500</v>
      </c>
    </row>
    <row r="106" spans="1:2" ht="14.25" x14ac:dyDescent="0.2">
      <c r="A106" s="183" t="s">
        <v>533</v>
      </c>
      <c r="B106" s="195" t="s">
        <v>534</v>
      </c>
    </row>
    <row r="107" spans="1:2" ht="15" thickBot="1" x14ac:dyDescent="0.25">
      <c r="A107" s="184"/>
      <c r="B107" s="196" t="s">
        <v>535</v>
      </c>
    </row>
    <row r="108" spans="1:2" ht="15" thickBot="1" x14ac:dyDescent="0.25">
      <c r="A108" s="124" t="s">
        <v>536</v>
      </c>
      <c r="B108" s="194" t="s">
        <v>537</v>
      </c>
    </row>
    <row r="109" spans="1:2" ht="26.25" thickBot="1" x14ac:dyDescent="0.25">
      <c r="A109" s="124" t="s">
        <v>538</v>
      </c>
      <c r="B109" s="197" t="s">
        <v>539</v>
      </c>
    </row>
    <row r="110" spans="1:2" ht="13.5" thickBot="1" x14ac:dyDescent="0.25">
      <c r="A110" s="124" t="s">
        <v>540</v>
      </c>
      <c r="B110" s="197" t="s">
        <v>541</v>
      </c>
    </row>
    <row r="113" spans="1:6" ht="13.5" thickBot="1" x14ac:dyDescent="0.25">
      <c r="A113" s="200" t="s">
        <v>544</v>
      </c>
      <c r="B113" s="201"/>
      <c r="C113" s="201"/>
      <c r="D113" s="201"/>
      <c r="E113" s="201"/>
      <c r="F113" s="201"/>
    </row>
    <row r="114" spans="1:6" ht="51.75" thickBot="1" x14ac:dyDescent="0.25">
      <c r="A114" s="202" t="s">
        <v>641</v>
      </c>
      <c r="B114" s="203"/>
      <c r="C114" s="203"/>
      <c r="D114" s="203"/>
      <c r="E114" s="203"/>
      <c r="F114" s="203"/>
    </row>
    <row r="115" spans="1:6" ht="44.25" customHeight="1" x14ac:dyDescent="0.2">
      <c r="A115" s="180" t="s">
        <v>545</v>
      </c>
      <c r="B115" s="180" t="s">
        <v>546</v>
      </c>
      <c r="C115" s="180" t="s">
        <v>547</v>
      </c>
      <c r="D115" s="180" t="s">
        <v>548</v>
      </c>
      <c r="E115" s="180" t="s">
        <v>549</v>
      </c>
      <c r="F115" s="130" t="s">
        <v>550</v>
      </c>
    </row>
    <row r="116" spans="1:6" ht="15.75" thickBot="1" x14ac:dyDescent="0.25">
      <c r="A116" s="182"/>
      <c r="B116" s="182"/>
      <c r="C116" s="182"/>
      <c r="D116" s="182"/>
      <c r="E116" s="182"/>
      <c r="F116" s="131" t="s">
        <v>551</v>
      </c>
    </row>
    <row r="117" spans="1:6" ht="29.25" thickBot="1" x14ac:dyDescent="0.25">
      <c r="A117" s="124" t="s">
        <v>343</v>
      </c>
      <c r="B117" s="125"/>
      <c r="C117" s="125" t="s">
        <v>552</v>
      </c>
      <c r="D117" s="124" t="s">
        <v>553</v>
      </c>
      <c r="E117" s="125"/>
      <c r="F117" s="125"/>
    </row>
    <row r="118" spans="1:6" ht="26.25" thickBot="1" x14ac:dyDescent="0.25">
      <c r="A118" s="124" t="s">
        <v>554</v>
      </c>
      <c r="B118" s="124" t="s">
        <v>555</v>
      </c>
      <c r="C118" s="125" t="s">
        <v>556</v>
      </c>
      <c r="D118" s="125">
        <v>1.000022</v>
      </c>
      <c r="E118" s="125"/>
      <c r="F118" s="125"/>
    </row>
    <row r="119" spans="1:6" ht="29.25" thickBot="1" x14ac:dyDescent="0.25">
      <c r="A119" s="124" t="s">
        <v>557</v>
      </c>
      <c r="B119" s="125"/>
      <c r="C119" s="125" t="s">
        <v>558</v>
      </c>
      <c r="D119" s="125" t="s">
        <v>559</v>
      </c>
      <c r="E119" s="125"/>
      <c r="F119" s="125"/>
    </row>
    <row r="120" spans="1:6" ht="15" thickBot="1" x14ac:dyDescent="0.25">
      <c r="A120" s="124" t="s">
        <v>560</v>
      </c>
      <c r="B120" s="125" t="s">
        <v>561</v>
      </c>
      <c r="C120" s="125" t="s">
        <v>562</v>
      </c>
      <c r="D120" s="125">
        <v>0.999834</v>
      </c>
      <c r="E120" s="125"/>
      <c r="F120" s="125"/>
    </row>
    <row r="121" spans="1:6" ht="15" thickBot="1" x14ac:dyDescent="0.25">
      <c r="A121" s="124" t="s">
        <v>563</v>
      </c>
      <c r="B121" s="125"/>
      <c r="C121" s="125" t="s">
        <v>564</v>
      </c>
      <c r="D121" s="124" t="s">
        <v>565</v>
      </c>
      <c r="E121" s="125" t="s">
        <v>566</v>
      </c>
      <c r="F121" s="125"/>
    </row>
    <row r="122" spans="1:6" ht="43.5" thickBot="1" x14ac:dyDescent="0.25">
      <c r="A122" s="125" t="s">
        <v>567</v>
      </c>
      <c r="B122" s="125"/>
      <c r="C122" s="125" t="s">
        <v>568</v>
      </c>
      <c r="D122" s="124" t="s">
        <v>569</v>
      </c>
      <c r="E122" s="125"/>
      <c r="F122" s="125"/>
    </row>
    <row r="123" spans="1:6" ht="15" thickBot="1" x14ac:dyDescent="0.25">
      <c r="A123" s="124" t="s">
        <v>570</v>
      </c>
      <c r="B123" s="125"/>
      <c r="C123" s="125"/>
      <c r="D123" s="124" t="s">
        <v>571</v>
      </c>
      <c r="E123" s="125"/>
      <c r="F123" s="125"/>
    </row>
    <row r="124" spans="1:6" ht="14.25" x14ac:dyDescent="0.2">
      <c r="A124" s="187" t="s">
        <v>300</v>
      </c>
      <c r="B124" s="132" t="s">
        <v>572</v>
      </c>
      <c r="C124" s="185" t="s">
        <v>574</v>
      </c>
      <c r="D124" s="185">
        <v>0.99999400000000005</v>
      </c>
      <c r="E124" s="185"/>
      <c r="F124" s="185"/>
    </row>
    <row r="125" spans="1:6" ht="26.25" thickBot="1" x14ac:dyDescent="0.25">
      <c r="A125" s="188"/>
      <c r="B125" s="133" t="s">
        <v>573</v>
      </c>
      <c r="C125" s="186"/>
      <c r="D125" s="186"/>
      <c r="E125" s="186"/>
      <c r="F125" s="186"/>
    </row>
    <row r="126" spans="1:6" ht="26.25" thickBot="1" x14ac:dyDescent="0.25">
      <c r="A126" s="124" t="s">
        <v>575</v>
      </c>
      <c r="B126" s="125"/>
      <c r="C126" s="125" t="s">
        <v>576</v>
      </c>
      <c r="D126" s="125" t="s">
        <v>577</v>
      </c>
      <c r="E126" s="125" t="s">
        <v>566</v>
      </c>
      <c r="F126" s="125"/>
    </row>
    <row r="127" spans="1:6" ht="43.5" thickBot="1" x14ac:dyDescent="0.25">
      <c r="A127" s="124" t="s">
        <v>578</v>
      </c>
      <c r="B127" s="125"/>
      <c r="C127" s="125" t="s">
        <v>579</v>
      </c>
      <c r="D127" s="125" t="s">
        <v>580</v>
      </c>
      <c r="E127" s="125"/>
      <c r="F127" s="125" t="s">
        <v>581</v>
      </c>
    </row>
    <row r="128" spans="1:6" ht="77.25" thickBot="1" x14ac:dyDescent="0.25">
      <c r="A128" s="124" t="s">
        <v>582</v>
      </c>
      <c r="B128" s="125"/>
      <c r="C128" s="125" t="s">
        <v>583</v>
      </c>
      <c r="D128" s="125" t="s">
        <v>584</v>
      </c>
      <c r="E128" s="125"/>
      <c r="F128" s="124" t="s">
        <v>585</v>
      </c>
    </row>
    <row r="129" spans="1:6" ht="29.25" thickBot="1" x14ac:dyDescent="0.25">
      <c r="A129" s="124" t="s">
        <v>586</v>
      </c>
      <c r="B129" s="125"/>
      <c r="C129" s="125" t="s">
        <v>587</v>
      </c>
      <c r="D129" s="124" t="s">
        <v>588</v>
      </c>
      <c r="E129" s="125"/>
      <c r="F129" s="125"/>
    </row>
    <row r="130" spans="1:6" ht="29.25" thickBot="1" x14ac:dyDescent="0.25">
      <c r="A130" s="124" t="s">
        <v>589</v>
      </c>
      <c r="B130" s="124" t="s">
        <v>590</v>
      </c>
      <c r="C130" s="125" t="s">
        <v>591</v>
      </c>
      <c r="D130" s="125">
        <v>1</v>
      </c>
      <c r="E130" s="125"/>
      <c r="F130" s="125"/>
    </row>
    <row r="131" spans="1:6" ht="15" thickBot="1" x14ac:dyDescent="0.25">
      <c r="A131" s="124" t="s">
        <v>592</v>
      </c>
      <c r="B131" s="125"/>
      <c r="C131" s="125" t="s">
        <v>593</v>
      </c>
      <c r="D131" s="124" t="s">
        <v>594</v>
      </c>
      <c r="E131" s="125"/>
      <c r="F131" s="125"/>
    </row>
    <row r="132" spans="1:6" ht="26.25" thickBot="1" x14ac:dyDescent="0.25">
      <c r="A132" s="124" t="s">
        <v>595</v>
      </c>
      <c r="B132" s="125"/>
      <c r="C132" s="125" t="s">
        <v>596</v>
      </c>
      <c r="D132" s="124" t="s">
        <v>597</v>
      </c>
      <c r="E132" s="125"/>
      <c r="F132" s="125"/>
    </row>
    <row r="133" spans="1:6" ht="29.25" thickBot="1" x14ac:dyDescent="0.25">
      <c r="A133" s="124" t="s">
        <v>598</v>
      </c>
      <c r="B133" s="125"/>
      <c r="C133" s="125" t="s">
        <v>599</v>
      </c>
      <c r="D133" s="124" t="s">
        <v>600</v>
      </c>
      <c r="E133" s="125"/>
      <c r="F133" s="125"/>
    </row>
    <row r="134" spans="1:6" ht="29.25" thickBot="1" x14ac:dyDescent="0.25">
      <c r="A134" s="124" t="s">
        <v>601</v>
      </c>
      <c r="B134" s="125"/>
      <c r="C134" s="125" t="s">
        <v>602</v>
      </c>
      <c r="D134" s="124" t="s">
        <v>603</v>
      </c>
      <c r="E134" s="125"/>
      <c r="F134" s="125"/>
    </row>
    <row r="135" spans="1:6" ht="26.25" thickBot="1" x14ac:dyDescent="0.25">
      <c r="A135" s="124" t="s">
        <v>604</v>
      </c>
      <c r="B135" s="125"/>
      <c r="C135" s="125" t="s">
        <v>605</v>
      </c>
      <c r="D135" s="124" t="s">
        <v>606</v>
      </c>
      <c r="E135" s="125" t="s">
        <v>607</v>
      </c>
      <c r="F135" s="125" t="s">
        <v>608</v>
      </c>
    </row>
    <row r="136" spans="1:6" ht="15" thickBot="1" x14ac:dyDescent="0.25">
      <c r="A136" s="124" t="s">
        <v>609</v>
      </c>
      <c r="B136" s="125"/>
      <c r="C136" s="125" t="s">
        <v>610</v>
      </c>
      <c r="D136" s="124" t="s">
        <v>611</v>
      </c>
      <c r="E136" s="125" t="s">
        <v>566</v>
      </c>
      <c r="F136" s="125"/>
    </row>
    <row r="137" spans="1:6" ht="15" thickBot="1" x14ac:dyDescent="0.25">
      <c r="A137" s="124" t="s">
        <v>609</v>
      </c>
      <c r="B137" s="125"/>
      <c r="C137" s="125" t="s">
        <v>612</v>
      </c>
      <c r="D137" s="124" t="s">
        <v>613</v>
      </c>
      <c r="E137" s="125"/>
      <c r="F137" s="125"/>
    </row>
    <row r="138" spans="1:6" ht="15" thickBot="1" x14ac:dyDescent="0.25">
      <c r="A138" s="124" t="s">
        <v>614</v>
      </c>
      <c r="B138" s="125"/>
      <c r="C138" s="125" t="s">
        <v>615</v>
      </c>
      <c r="D138" s="124" t="s">
        <v>616</v>
      </c>
      <c r="E138" s="125" t="s">
        <v>607</v>
      </c>
      <c r="F138" s="125" t="s">
        <v>617</v>
      </c>
    </row>
    <row r="139" spans="1:6" ht="15" thickBot="1" x14ac:dyDescent="0.25">
      <c r="A139" s="124" t="s">
        <v>618</v>
      </c>
      <c r="B139" s="125"/>
      <c r="C139" s="125" t="s">
        <v>619</v>
      </c>
      <c r="D139" s="124" t="s">
        <v>620</v>
      </c>
      <c r="E139" s="125"/>
      <c r="F139" s="125"/>
    </row>
    <row r="140" spans="1:6" ht="29.25" thickBot="1" x14ac:dyDescent="0.25">
      <c r="A140" s="124" t="s">
        <v>308</v>
      </c>
      <c r="B140" s="125"/>
      <c r="C140" s="125" t="s">
        <v>621</v>
      </c>
      <c r="D140" s="124" t="s">
        <v>622</v>
      </c>
      <c r="E140" s="125" t="s">
        <v>566</v>
      </c>
      <c r="F140" s="125"/>
    </row>
    <row r="141" spans="1:6" ht="15" thickBot="1" x14ac:dyDescent="0.25">
      <c r="A141" s="124" t="s">
        <v>623</v>
      </c>
      <c r="B141" s="125">
        <v>8000</v>
      </c>
      <c r="C141" s="125" t="s">
        <v>624</v>
      </c>
      <c r="D141" s="124" t="s">
        <v>625</v>
      </c>
      <c r="E141" s="125" t="s">
        <v>566</v>
      </c>
      <c r="F141" s="125"/>
    </row>
    <row r="142" spans="1:6" ht="26.25" thickBot="1" x14ac:dyDescent="0.25">
      <c r="A142" s="124" t="s">
        <v>311</v>
      </c>
      <c r="B142" s="125"/>
      <c r="C142" s="125" t="s">
        <v>626</v>
      </c>
      <c r="D142" s="125">
        <v>1.000265</v>
      </c>
      <c r="E142" s="125"/>
      <c r="F142" s="125"/>
    </row>
    <row r="143" spans="1:6" ht="15" thickBot="1" x14ac:dyDescent="0.25">
      <c r="A143" s="124" t="s">
        <v>627</v>
      </c>
      <c r="B143" s="125"/>
      <c r="C143" s="125" t="s">
        <v>628</v>
      </c>
      <c r="D143" s="125">
        <v>0.99960000000000004</v>
      </c>
      <c r="E143" s="125"/>
      <c r="F143" s="125"/>
    </row>
    <row r="144" spans="1:6" ht="29.25" thickBot="1" x14ac:dyDescent="0.25">
      <c r="A144" s="124" t="s">
        <v>483</v>
      </c>
      <c r="B144" s="125" t="s">
        <v>629</v>
      </c>
      <c r="C144" s="125" t="s">
        <v>630</v>
      </c>
      <c r="D144" s="125">
        <v>0.99999976000000002</v>
      </c>
      <c r="E144" s="125"/>
      <c r="F144" s="125"/>
    </row>
    <row r="145" spans="1:6" ht="15" thickBot="1" x14ac:dyDescent="0.25">
      <c r="A145" s="124" t="s">
        <v>631</v>
      </c>
      <c r="B145" s="125" t="s">
        <v>632</v>
      </c>
      <c r="C145" s="125">
        <v>0</v>
      </c>
      <c r="D145" s="125">
        <v>0</v>
      </c>
      <c r="E145" s="125"/>
      <c r="F145" s="125"/>
    </row>
    <row r="146" spans="1:6" ht="26.25" thickBot="1" x14ac:dyDescent="0.25">
      <c r="A146" s="124" t="s">
        <v>349</v>
      </c>
      <c r="B146" s="125"/>
      <c r="C146" s="124" t="s">
        <v>633</v>
      </c>
      <c r="D146" s="125">
        <v>1</v>
      </c>
      <c r="E146" s="125"/>
      <c r="F146" s="125"/>
    </row>
    <row r="147" spans="1:6" ht="16.5" thickBot="1" x14ac:dyDescent="0.25">
      <c r="A147" s="124" t="s">
        <v>462</v>
      </c>
      <c r="B147" s="125">
        <v>0</v>
      </c>
      <c r="C147" s="125" t="s">
        <v>634</v>
      </c>
      <c r="D147" s="124" t="s">
        <v>635</v>
      </c>
      <c r="E147" s="125"/>
      <c r="F147" s="125"/>
    </row>
    <row r="148" spans="1:6" ht="26.25" thickBot="1" x14ac:dyDescent="0.25">
      <c r="A148" s="124" t="s">
        <v>509</v>
      </c>
      <c r="B148" s="125" t="s">
        <v>636</v>
      </c>
      <c r="C148" s="125" t="s">
        <v>637</v>
      </c>
      <c r="D148" s="125">
        <v>0.99999199999999999</v>
      </c>
      <c r="E148" s="125"/>
      <c r="F148" s="125"/>
    </row>
    <row r="149" spans="1:6" ht="29.25" thickBot="1" x14ac:dyDescent="0.25">
      <c r="A149" s="124" t="s">
        <v>638</v>
      </c>
      <c r="B149" s="125"/>
      <c r="C149" s="125" t="s">
        <v>639</v>
      </c>
      <c r="D149" s="124" t="s">
        <v>640</v>
      </c>
      <c r="E149" s="125"/>
      <c r="F149" s="125"/>
    </row>
  </sheetData>
  <mergeCells count="25">
    <mergeCell ref="A124:A125"/>
    <mergeCell ref="C124:C125"/>
    <mergeCell ref="D124:D125"/>
    <mergeCell ref="E124:E125"/>
    <mergeCell ref="F124:F125"/>
    <mergeCell ref="A115:A116"/>
    <mergeCell ref="B115:B116"/>
    <mergeCell ref="C115:C116"/>
    <mergeCell ref="D115:D116"/>
    <mergeCell ref="E115:E116"/>
    <mergeCell ref="A97:A98"/>
    <mergeCell ref="A99:A100"/>
    <mergeCell ref="A101:A102"/>
    <mergeCell ref="A106:A107"/>
    <mergeCell ref="A113:F113"/>
    <mergeCell ref="A60:A61"/>
    <mergeCell ref="A83:A84"/>
    <mergeCell ref="A88:A89"/>
    <mergeCell ref="A90:A92"/>
    <mergeCell ref="A93:A94"/>
    <mergeCell ref="A8:A10"/>
    <mergeCell ref="E8:E10"/>
    <mergeCell ref="A36:A37"/>
    <mergeCell ref="D36:D37"/>
    <mergeCell ref="E36:E37"/>
  </mergeCells>
  <hyperlinks>
    <hyperlink ref="D9" r:id="rId1" location="cite_note-17" display="https://en.wikipedia.org/wiki/Electrical_resistivity_and_conductivity - cite_note-17"/>
    <hyperlink ref="A11" r:id="rId2" tooltip="Silver" display="https://en.wikipedia.org/wiki/Silver"/>
    <hyperlink ref="A12" r:id="rId3" tooltip="Copper" display="https://en.wikipedia.org/wiki/Copper"/>
    <hyperlink ref="E13" r:id="rId4" location="cite_note-23" display="https://en.wikipedia.org/wiki/Electrical_resistivity_and_conductivity - cite_note-23"/>
    <hyperlink ref="E14" r:id="rId5" location="cite_note-serway-18" display="https://en.wikipedia.org/wiki/Electrical_resistivity_and_conductivity - cite_note-serway-18"/>
    <hyperlink ref="E15" r:id="rId6" location="cite_note-serway-18" display="https://en.wikipedia.org/wiki/Electrical_resistivity_and_conductivity - cite_note-serway-18"/>
    <hyperlink ref="A16" r:id="rId7" tooltip="Calcium" display="https://en.wikipedia.org/wiki/Calcium"/>
    <hyperlink ref="A17" r:id="rId8" tooltip="Tungsten" display="https://en.wikipedia.org/wiki/Tungsten"/>
    <hyperlink ref="E17" r:id="rId9" location="cite_note-serway-18" display="https://en.wikipedia.org/wiki/Electrical_resistivity_and_conductivity - cite_note-serway-18"/>
    <hyperlink ref="A18" r:id="rId10" tooltip="Zinc" display="https://en.wikipedia.org/wiki/Zinc"/>
    <hyperlink ref="E18" r:id="rId11" location="cite_note-26" display="https://en.wikipedia.org/wiki/Electrical_resistivity_and_conductivity - cite_note-26"/>
    <hyperlink ref="A19" r:id="rId12" tooltip="Nickel" display="https://en.wikipedia.org/wiki/Nickel"/>
    <hyperlink ref="A20" r:id="rId13" tooltip="Lithium" display="https://en.wikipedia.org/wiki/Lithium"/>
    <hyperlink ref="A21" r:id="rId14" tooltip="Iron" display="https://en.wikipedia.org/wiki/Iron"/>
    <hyperlink ref="E21" r:id="rId15" location="cite_note-serway-18" display="https://en.wikipedia.org/wiki/Electrical_resistivity_and_conductivity - cite_note-serway-18"/>
    <hyperlink ref="A22" r:id="rId16" tooltip="Platinum" display="https://en.wikipedia.org/wiki/Platinum"/>
    <hyperlink ref="E22" r:id="rId17" location="cite_note-serway-18" display="https://en.wikipedia.org/wiki/Electrical_resistivity_and_conductivity - cite_note-serway-18"/>
    <hyperlink ref="A23" r:id="rId18" tooltip="Tin" display="https://en.wikipedia.org/wiki/Tin"/>
    <hyperlink ref="A24" r:id="rId19" tooltip="Gallium" display="https://en.wikipedia.org/wiki/Gallium"/>
    <hyperlink ref="A25" r:id="rId20" tooltip="Niobium" display="https://en.wikipedia.org/wiki/Niobium"/>
    <hyperlink ref="E25" r:id="rId21" location="cite_note-27" display="https://en.wikipedia.org/wiki/Electrical_resistivity_and_conductivity - cite_note-27"/>
    <hyperlink ref="A26" r:id="rId22" tooltip="Carbon steel" display="https://en.wikipedia.org/wiki/Carbon_steel"/>
    <hyperlink ref="E26" r:id="rId23" location="cite_note-28" display="https://en.wikipedia.org/wiki/Electrical_resistivity_and_conductivity - cite_note-28"/>
    <hyperlink ref="A27" r:id="rId24" tooltip="Lead" display="https://en.wikipedia.org/wiki/Lead"/>
    <hyperlink ref="E27" r:id="rId25" location="cite_note-serway-18" display="https://en.wikipedia.org/wiki/Electrical_resistivity_and_conductivity - cite_note-serway-18"/>
    <hyperlink ref="A28" r:id="rId26" tooltip="Titanium" display="https://en.wikipedia.org/wiki/Titanium"/>
    <hyperlink ref="A29" r:id="rId27" tooltip="Electrical steel" display="https://en.wikipedia.org/wiki/Electrical_steel"/>
    <hyperlink ref="E29" r:id="rId28" location="cite_note-29" display="https://en.wikipedia.org/wiki/Electrical_resistivity_and_conductivity - cite_note-29"/>
    <hyperlink ref="A30" r:id="rId29" tooltip="Manganin" display="https://en.wikipedia.org/wiki/Manganin"/>
    <hyperlink ref="E30" r:id="rId30" location="cite_note-giancoli-30" display="https://en.wikipedia.org/wiki/Electrical_resistivity_and_conductivity - cite_note-giancoli-30"/>
    <hyperlink ref="A31" r:id="rId31" tooltip="Constantan" display="https://en.wikipedia.org/wiki/Constantan"/>
    <hyperlink ref="E31" r:id="rId32" location="cite_note-31" display="https://en.wikipedia.org/wiki/Electrical_resistivity_and_conductivity - cite_note-31"/>
    <hyperlink ref="E32" r:id="rId33" location="cite_note-33" display="https://en.wikipedia.org/wiki/Electrical_resistivity_and_conductivity - cite_note-33"/>
    <hyperlink ref="A33" r:id="rId34" tooltip="Mercury (element)" display="https://en.wikipedia.org/wiki/Mercury_(element)"/>
    <hyperlink ref="E33" r:id="rId35" location="cite_note-giancoli-30" display="https://en.wikipedia.org/wiki/Electrical_resistivity_and_conductivity - cite_note-giancoli-30"/>
    <hyperlink ref="E34" r:id="rId36" location="cite_note-serway-18" display="https://en.wikipedia.org/wiki/Electrical_resistivity_and_conductivity - cite_note-serway-18"/>
    <hyperlink ref="A35" r:id="rId37" tooltip="Amorphous carbon" display="https://en.wikipedia.org/wiki/Amorphous_carbon"/>
    <hyperlink ref="B36" r:id="rId38" tooltip="Basal plane" display="https://en.wikipedia.org/wiki/Basal_plane"/>
    <hyperlink ref="E36" r:id="rId39" location="cite_note-Pierson-37" display="https://en.wikipedia.org/wiki/Electrical_resistivity_and_conductivity - cite_note-Pierson-37"/>
    <hyperlink ref="A38" r:id="rId40" tooltip="GaAs" display="https://en.wikipedia.org/wiki/GaAs"/>
    <hyperlink ref="E38" r:id="rId41" location="cite_note-Ohring-38" display="https://en.wikipedia.org/wiki/Electrical_resistivity_and_conductivity - cite_note-Ohring-38"/>
    <hyperlink ref="E40" r:id="rId42" location="cite_note-41" display="https://en.wikipedia.org/wiki/Electrical_resistivity_and_conductivity - cite_note-41"/>
    <hyperlink ref="A41" r:id="rId43" location="cite_note-42" display="https://en.wikipedia.org/wiki/Electrical_resistivity_and_conductivity - cite_note-42"/>
    <hyperlink ref="E41" r:id="rId44" location="cite_note-43" display="https://en.wikipedia.org/wiki/Electrical_resistivity_and_conductivity - cite_note-43"/>
    <hyperlink ref="E42" r:id="rId45" tooltip="Wikipedia:Citation needed" display="https://en.wikipedia.org/wiki/Wikipedia:Citation_needed"/>
    <hyperlink ref="E43" r:id="rId46" location="cite_note-serway-18" display="https://en.wikipedia.org/wiki/Electrical_resistivity_and_conductivity - cite_note-serway-18"/>
    <hyperlink ref="A44" r:id="rId47" tooltip="Wood" display="https://en.wikipedia.org/wiki/Wood"/>
    <hyperlink ref="E44" r:id="rId48" location="cite_note-Transmission_Lines_data-45" display="https://en.wikipedia.org/wiki/Electrical_resistivity_and_conductivity - cite_note-Transmission_Lines_data-45"/>
    <hyperlink ref="E45" r:id="rId49" location="cite_note-47" display="https://en.wikipedia.org/wiki/Electrical_resistivity_and_conductivity - cite_note-47"/>
    <hyperlink ref="A46" r:id="rId50" tooltip="Glass" display="https://en.wikipedia.org/wiki/Glass"/>
    <hyperlink ref="A47" r:id="rId51" tooltip="Diamond" display="https://en.wikipedia.org/wiki/Diamond"/>
    <hyperlink ref="E47" r:id="rId52" location="cite_note-48" display="https://en.wikipedia.org/wiki/Electrical_resistivity_and_conductivity - cite_note-48"/>
    <hyperlink ref="A48" r:id="rId53" tooltip="Hard rubber" display="https://en.wikipedia.org/wiki/Hard_rubber"/>
    <hyperlink ref="E48" r:id="rId54" location="cite_note-serway-18" display="https://en.wikipedia.org/wiki/Electrical_resistivity_and_conductivity - cite_note-serway-18"/>
    <hyperlink ref="A49" r:id="rId55" tooltip="Air" display="https://en.wikipedia.org/wiki/Air"/>
    <hyperlink ref="A50" r:id="rId56" tooltip="Wood" display="https://en.wikipedia.org/wiki/Wood"/>
    <hyperlink ref="E50" r:id="rId57" location="cite_note-Transmission_Lines_data-45" display="https://en.wikipedia.org/wiki/Electrical_resistivity_and_conductivity - cite_note-Transmission_Lines_data-45"/>
    <hyperlink ref="A51" r:id="rId58" tooltip="Sulfur" display="https://en.wikipedia.org/wiki/Sulfur"/>
    <hyperlink ref="E51" r:id="rId59" location="cite_note-serway-18" display="https://en.wikipedia.org/wiki/Electrical_resistivity_and_conductivity - cite_note-serway-18"/>
    <hyperlink ref="A52" r:id="rId60" tooltip="Fused quartz" display="https://en.wikipedia.org/wiki/Fused_quartz"/>
    <hyperlink ref="E52" r:id="rId61" location="cite_note-serway-18" display="https://en.wikipedia.org/wiki/Electrical_resistivity_and_conductivity - cite_note-serway-18"/>
    <hyperlink ref="A53" r:id="rId62" tooltip="Polyethylene terephthalate" display="https://en.wikipedia.org/wiki/Polyethylene_terephthalate"/>
    <hyperlink ref="A54" r:id="rId63" tooltip="PTFE" display="https://en.wikipedia.org/wiki/PTFE"/>
    <hyperlink ref="A59" r:id="rId64" tooltip="Vacuum" display="https://en.wikipedia.org/wiki/Vacuum"/>
    <hyperlink ref="A60" r:id="rId65" tooltip="Air" display="https://en.wikipedia.org/wiki/Air"/>
    <hyperlink ref="A62" r:id="rId66" tooltip="PTFE" display="https://en.wikipedia.org/wiki/PTFE"/>
    <hyperlink ref="A63" r:id="rId67" tooltip="Polyethylene" display="https://en.wikipedia.org/wiki/Polyethylene"/>
    <hyperlink ref="A64" r:id="rId68" tooltip="Polyimide" display="https://en.wikipedia.org/wiki/Polyimide"/>
    <hyperlink ref="A65" r:id="rId69" tooltip="Polypropylene" display="https://en.wikipedia.org/wiki/Polypropylene"/>
    <hyperlink ref="A66" r:id="rId70" tooltip="Polystyrene" display="https://en.wikipedia.org/wiki/Polystyrene"/>
    <hyperlink ref="A67" r:id="rId71" tooltip="Carbon disulfide" display="https://en.wikipedia.org/wiki/Carbon_disulfide"/>
    <hyperlink ref="A68" r:id="rId72" tooltip="Mylar" display="https://en.wikipedia.org/wiki/Mylar"/>
    <hyperlink ref="B68" r:id="rId73" location="cite_note-YoungFreedman2012-2" display="https://en.wikipedia.org/wiki/Relative_permittivity - cite_note-YoungFreedman2012-2"/>
    <hyperlink ref="A69" r:id="rId74" tooltip="Paper" display="https://en.wikipedia.org/wiki/Paper"/>
    <hyperlink ref="A70" r:id="rId75" tooltip="Electroactive polymers" display="https://en.wikipedia.org/wiki/Electroactive_polymers"/>
    <hyperlink ref="A71" r:id="rId76" tooltip="Mica" display="https://en.wikipedia.org/wiki/Mica"/>
    <hyperlink ref="B71" r:id="rId77" location="cite_note-YoungFreedman2012-2" display="https://en.wikipedia.org/wiki/Relative_permittivity - cite_note-YoungFreedman2012-2"/>
    <hyperlink ref="A72" r:id="rId78" tooltip="Silicon dioxide" display="https://en.wikipedia.org/wiki/Silicon_dioxide"/>
    <hyperlink ref="B72" r:id="rId79" location="cite_note-Gray&amp;Meyer-3" display="https://en.wikipedia.org/wiki/Relative_permittivity - cite_note-Gray&amp;Meyer-3"/>
    <hyperlink ref="A73" r:id="rId80" tooltip="Sapphire" display="https://en.wikipedia.org/wiki/Sapphire"/>
    <hyperlink ref="B73" r:id="rId81" location="cite_note-Harman-4" display="https://en.wikipedia.org/wiki/Relative_permittivity - cite_note-Harman-4"/>
    <hyperlink ref="A74" r:id="rId82" tooltip="Concrete" display="https://en.wikipedia.org/wiki/Concrete"/>
    <hyperlink ref="A76" r:id="rId83" tooltip="Neoprene" display="https://en.wikipedia.org/wiki/Neoprene"/>
    <hyperlink ref="B76" r:id="rId84" location="cite_note-YoungFreedman2012-2" display="https://en.wikipedia.org/wiki/Relative_permittivity - cite_note-YoungFreedman2012-2"/>
    <hyperlink ref="A77" r:id="rId85" tooltip="Rubber" display="https://en.wikipedia.org/wiki/Rubber"/>
    <hyperlink ref="A78" r:id="rId86" tooltip="Diamond" display="https://en.wikipedia.org/wiki/Diamond"/>
    <hyperlink ref="A79" r:id="rId87" tooltip="Salt" display="https://en.wikipedia.org/wiki/Salt"/>
    <hyperlink ref="A80" r:id="rId88" tooltip="Graphite" display="https://en.wikipedia.org/wiki/Graphite"/>
    <hyperlink ref="A81" r:id="rId89" tooltip="Silicon" display="https://en.wikipedia.org/wiki/Silicon"/>
    <hyperlink ref="A82" r:id="rId90" tooltip="Silicon nitride" display="https://en.wikipedia.org/wiki/Silicon_nitride"/>
    <hyperlink ref="A83" r:id="rId91" tooltip="Ammonia" display="https://en.wikipedia.org/wiki/Ammonia"/>
    <hyperlink ref="A85" r:id="rId92" tooltip="Methanol" display="https://en.wikipedia.org/wiki/Methanol"/>
    <hyperlink ref="A86" r:id="rId93" tooltip="Ethylene glycol" display="https://en.wikipedia.org/wiki/Ethylene_glycol"/>
    <hyperlink ref="A87" r:id="rId94" tooltip="Furfural" display="https://en.wikipedia.org/wiki/Furfural"/>
    <hyperlink ref="A88" r:id="rId95" tooltip="Glycerol" display="https://en.wikipedia.org/wiki/Glycerol"/>
    <hyperlink ref="A90" r:id="rId96" tooltip="Water" display="https://en.wikipedia.org/wiki/Water"/>
    <hyperlink ref="A93" r:id="rId97" tooltip="Hydrofluoric acid" display="https://en.wikipedia.org/wiki/Hydrofluoric_acid"/>
    <hyperlink ref="A95" r:id="rId98" tooltip="Hydrazine" display="https://en.wikipedia.org/wiki/Hydrazine"/>
    <hyperlink ref="A96" r:id="rId99" tooltip="Formamide" display="https://en.wikipedia.org/wiki/Formamide"/>
    <hyperlink ref="A97" r:id="rId100" tooltip="Sulfuric acid" display="https://en.wikipedia.org/wiki/Sulfuric_acid"/>
    <hyperlink ref="A99" r:id="rId101" tooltip="Hydrogen peroxide" display="https://en.wikipedia.org/wiki/Hydrogen_peroxide"/>
    <hyperlink ref="B99" r:id="rId102" tooltip="Aqueous" display="https://en.wikipedia.org/wiki/Aqueous"/>
    <hyperlink ref="A101" r:id="rId103" tooltip="Hydrocyanic acid" display="https://en.wikipedia.org/wiki/Hydrocyanic_acid"/>
    <hyperlink ref="A103" r:id="rId104" tooltip="Titanium dioxide" display="https://en.wikipedia.org/wiki/Titanium_dioxide"/>
    <hyperlink ref="A104" r:id="rId105" tooltip="Strontium titanate" display="https://en.wikipedia.org/wiki/Strontium_titanate"/>
    <hyperlink ref="A108" r:id="rId106" tooltip="Lead zirconate titanate" display="https://en.wikipedia.org/wiki/Lead_zirconate_titanate"/>
    <hyperlink ref="A109" r:id="rId107" tooltip="Conjugated system" display="https://en.wikipedia.org/wiki/Conjugated_system"/>
    <hyperlink ref="B109" r:id="rId108" location="cite_note-8" display="https://en.wikipedia.org/wiki/Relative_permittivity - cite_note-8"/>
    <hyperlink ref="A110" r:id="rId109" tooltip="Calcium copper titanate" display="https://en.wikipedia.org/wiki/Calcium_copper_titanate"/>
    <hyperlink ref="B110" r:id="rId110" location="cite_note-9" display="https://en.wikipedia.org/wiki/Relative_permittivity - cite_note-9"/>
    <hyperlink ref="A117" r:id="rId111" tooltip="Air" display="https://en.wikipedia.org/wiki/Air"/>
    <hyperlink ref="D117" r:id="rId112" location="cite_note-Cullity2008-18" display="https://en.wikipedia.org/wiki/Permeability_(electromagnetism) - cite_note-Cullity2008-18"/>
    <hyperlink ref="A118" r:id="rId113" tooltip="Aluminum" display="https://en.wikipedia.org/wiki/Aluminum"/>
    <hyperlink ref="B118" r:id="rId114" location="cite_note-clarke-17" display="https://en.wikipedia.org/wiki/Permeability_(electromagnetism) - cite_note-clarke-17"/>
    <hyperlink ref="A119" r:id="rId115" location="Types" tooltip="Stainless steel" display="https://en.wikipedia.org/wiki/Stainless_steel - Types"/>
    <hyperlink ref="A120" r:id="rId116" tooltip="Bismuth" display="https://en.wikipedia.org/wiki/Bismuth"/>
    <hyperlink ref="A121" r:id="rId117" tooltip="Steel" display="https://en.wikipedia.org/wiki/Steel"/>
    <hyperlink ref="D121" r:id="rId118" location="cite_note-hyper-10" display="https://en.wikipedia.org/wiki/Permeability_(electromagnetism) - cite_note-hyper-10"/>
    <hyperlink ref="D122" r:id="rId119" location="cite_note-vacuumschmeltze-12" display="https://en.wikipedia.org/wiki/Permeability_(electromagnetism) - cite_note-vacuumschmeltze-12"/>
    <hyperlink ref="A123" r:id="rId120" tooltip="Concrete" display="https://en.wikipedia.org/wiki/Concrete"/>
    <hyperlink ref="D123" r:id="rId121" location="cite_note-19" display="https://en.wikipedia.org/wiki/Permeability_(electromagnetism) - cite_note-19"/>
    <hyperlink ref="A124" r:id="rId122" tooltip="Copper" display="https://en.wikipedia.org/wiki/Copper"/>
    <hyperlink ref="B125" r:id="rId123" location="cite_note-clarke-17" display="https://en.wikipedia.org/wiki/Permeability_(electromagnetism) - cite_note-clarke-17"/>
    <hyperlink ref="A126" r:id="rId124" tooltip="Electrical steel" display="https://en.wikipedia.org/wiki/Electrical_steel"/>
    <hyperlink ref="A127" r:id="rId125" location="Soft_ferrites" tooltip="Ferrite (magnet)" display="https://en.wikipedia.org/wiki/Ferrite_(magnet) - Soft_ferrites"/>
    <hyperlink ref="A128" r:id="rId126" location="Soft_ferrites" tooltip="Ferrite (magnet)" display="https://en.wikipedia.org/wiki/Ferrite_(magnet) - Soft_ferrites"/>
    <hyperlink ref="F128" r:id="rId127" tooltip="Wikipedia:Citation needed" display="https://en.wikipedia.org/wiki/Wikipedia:Citation_needed"/>
    <hyperlink ref="A129" r:id="rId128" location="Types" tooltip="Stainless steel" display="https://en.wikipedia.org/wiki/Stainless_steel - Types"/>
    <hyperlink ref="D129" r:id="rId129" location="cite_note-Carpenter-13" display="https://en.wikipedia.org/wiki/Permeability_(electromagnetism) - cite_note-Carpenter-13"/>
    <hyperlink ref="A130" r:id="rId130" tooltip="Hydrogen" display="https://en.wikipedia.org/wiki/Hydrogen"/>
    <hyperlink ref="B130" r:id="rId131" location="cite_note-clarke-17" display="https://en.wikipedia.org/wiki/Permeability_(electromagnetism) - cite_note-clarke-17"/>
    <hyperlink ref="A131" r:id="rId132" tooltip="Iron" display="https://en.wikipedia.org/wiki/Iron"/>
    <hyperlink ref="D131" r:id="rId133" location="cite_note-Iron-8" display="https://en.wikipedia.org/wiki/Permeability_(electromagnetism) - cite_note-Iron-8"/>
    <hyperlink ref="A132" r:id="rId134" tooltip="Iron" display="https://en.wikipedia.org/wiki/Iron"/>
    <hyperlink ref="D132" r:id="rId135" location="cite_note-Iron-8" display="https://en.wikipedia.org/wiki/Permeability_(electromagnetism) - cite_note-Iron-8"/>
    <hyperlink ref="A133" r:id="rId136" tooltip="Martensitic stainless steel" display="https://en.wikipedia.org/wiki/Martensitic_stainless_steel"/>
    <hyperlink ref="D133" r:id="rId137" location="cite_note-Carpenter-13" display="https://en.wikipedia.org/wiki/Permeability_(electromagnetism) - cite_note-Carpenter-13"/>
    <hyperlink ref="A134" r:id="rId138" tooltip="Martensitic stainless steel" display="https://en.wikipedia.org/wiki/Martensitic_stainless_steel"/>
    <hyperlink ref="D134" r:id="rId139" location="cite_note-Carpenter-13" display="https://en.wikipedia.org/wiki/Permeability_(electromagnetism) - cite_note-Carpenter-13"/>
    <hyperlink ref="A135" r:id="rId140" tooltip="Metglas" display="https://en.wikipedia.org/wiki/Metglas"/>
    <hyperlink ref="D135" r:id="rId141" location="cite_note-Metglas-7" display="https://en.wikipedia.org/wiki/Permeability_(electromagnetism) - cite_note-Metglas-7"/>
    <hyperlink ref="A136" r:id="rId142" tooltip="Mu-metal" display="https://en.wikipedia.org/wiki/Mu-metal"/>
    <hyperlink ref="D136" r:id="rId143" location="cite_note-hyper-10" display="https://en.wikipedia.org/wiki/Permeability_(electromagnetism) - cite_note-hyper-10"/>
    <hyperlink ref="A137" r:id="rId144" tooltip="Mu-metal" display="https://en.wikipedia.org/wiki/Mu-metal"/>
    <hyperlink ref="D137" r:id="rId145" location="cite_note-nickal-11" display="https://en.wikipedia.org/wiki/Permeability_(electromagnetism) - cite_note-nickal-11"/>
    <hyperlink ref="A138" r:id="rId146" display="http://www.magnetec.de/en/nanopermr-products/"/>
    <hyperlink ref="D138" r:id="rId147" location="cite_note-Nanoperm-9" display="https://en.wikipedia.org/wiki/Permeability_(electromagnetism) - cite_note-Nanoperm-9"/>
    <hyperlink ref="A139" r:id="rId148" tooltip="Neodymium magnet" display="https://en.wikipedia.org/wiki/Neodymium_magnet"/>
    <hyperlink ref="D139" r:id="rId149" location="cite_note-16" display="https://en.wikipedia.org/wiki/Permeability_(electromagnetism) - cite_note-16"/>
    <hyperlink ref="A140" r:id="rId150" tooltip="Nickel" display="https://en.wikipedia.org/wiki/Nickel"/>
    <hyperlink ref="D140" r:id="rId151" location="cite_note-hyper-10" display="https://en.wikipedia.org/wiki/Permeability_(electromagnetism) - cite_note-hyper-10"/>
    <hyperlink ref="A141" r:id="rId152" tooltip="Permalloy" display="https://en.wikipedia.org/wiki/Permalloy"/>
    <hyperlink ref="D141" r:id="rId153" location="cite_note-hyper-10" display="https://en.wikipedia.org/wiki/Permeability_(electromagnetism) - cite_note-hyper-10"/>
    <hyperlink ref="A142" r:id="rId154" tooltip="Platinum" display="https://en.wikipedia.org/wiki/Platinum"/>
    <hyperlink ref="A143" r:id="rId155" tooltip="Pyrolytic carbon" display="https://en.wikipedia.org/wiki/Pyrolytic_carbon"/>
    <hyperlink ref="A144" r:id="rId156" tooltip="Sapphire" display="https://en.wikipedia.org/wiki/Sapphire"/>
    <hyperlink ref="A145" r:id="rId157" tooltip="Superconductor" display="https://en.wikipedia.org/wiki/Superconductor"/>
    <hyperlink ref="A146" r:id="rId158" tooltip="Teflon" display="https://en.wikipedia.org/wiki/Teflon"/>
    <hyperlink ref="C146" r:id="rId159" location="cite_note-hyper-10" display="https://en.wikipedia.org/wiki/Permeability_(electromagnetism) - cite_note-hyper-10"/>
    <hyperlink ref="A147" r:id="rId160" tooltip="Vacuum" display="https://en.wikipedia.org/wiki/Vacuum"/>
    <hyperlink ref="D147" r:id="rId161" location="cite_note-20" display="https://en.wikipedia.org/wiki/Permeability_(electromagnetism) - cite_note-20"/>
    <hyperlink ref="A148" r:id="rId162" tooltip="Water" display="https://en.wikipedia.org/wiki/Water"/>
    <hyperlink ref="A149" r:id="rId163" tooltip="Wood" display="https://en.wikipedia.org/wiki/Wood"/>
    <hyperlink ref="D149" r:id="rId164" location="cite_note-clarke-17" display="https://en.wikipedia.org/wiki/Permeability_(electromagnetism) - cite_note-clarke-17"/>
  </hyperlinks>
  <pageMargins left="0.7" right="0.7" top="0.75" bottom="0.75" header="0.3" footer="0.3"/>
  <pageSetup orientation="portrait" horizontalDpi="300" verticalDpi="300" r:id="rId1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6"/>
  <sheetViews>
    <sheetView view="pageBreakPreview" zoomScale="70" zoomScaleNormal="100" zoomScaleSheetLayoutView="70" workbookViewId="0">
      <selection activeCell="K20" sqref="K20:L23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15.42578125" style="1" bestFit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46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(ROUND(($D$56+($F$56-$D$56)*RAND()),0))</f>
        <v>37</v>
      </c>
      <c r="M3" s="44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(ROUND(($D$55+($F$55-$D$55)*RAND()),0))</f>
        <v>291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(ROUND(($D$55+($F$55-$D$55)*RAND()),0))</f>
        <v>476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(ROUND(($D$55+($F$55-$D$55)*RAND()),0))</f>
        <v>794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(ROUND(($D$55+($F$55-$D$55)*RAND()),0))</f>
        <v>288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70</v>
      </c>
      <c r="L8" s="23">
        <f ca="1">(ROUND(($D$55+($F$55-$D$55)*RAND()),0))</f>
        <v>821</v>
      </c>
      <c r="M8" s="21" t="s">
        <v>7</v>
      </c>
    </row>
    <row r="9" spans="1:13" s="30" customFormat="1" ht="30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 t="s">
        <v>27</v>
      </c>
      <c r="L9" s="24"/>
      <c r="M9" s="21"/>
    </row>
    <row r="10" spans="1:13" s="30" customFormat="1" ht="30" x14ac:dyDescent="0.35">
      <c r="A10" s="31"/>
      <c r="B10" s="33"/>
      <c r="C10" s="34"/>
      <c r="D10" s="31"/>
      <c r="E10" s="33"/>
      <c r="F10" s="34"/>
      <c r="G10" s="34"/>
      <c r="H10" s="34"/>
      <c r="I10" s="34"/>
      <c r="J10" s="34"/>
      <c r="K10" s="17" t="s">
        <v>19</v>
      </c>
      <c r="L10" s="24"/>
      <c r="M10" s="21"/>
    </row>
    <row r="11" spans="1:13" s="30" customFormat="1" ht="30" x14ac:dyDescent="0.35">
      <c r="A11" s="31"/>
      <c r="B11" s="33"/>
      <c r="C11" s="34"/>
      <c r="D11" s="31"/>
      <c r="E11" s="33"/>
      <c r="F11" s="34"/>
      <c r="G11" s="34"/>
      <c r="H11" s="34"/>
      <c r="I11" s="34"/>
      <c r="J11" s="34"/>
      <c r="K11" s="17" t="s">
        <v>21</v>
      </c>
      <c r="L11" s="24"/>
      <c r="M11" s="21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7" t="s">
        <v>20</v>
      </c>
      <c r="L12" s="24"/>
      <c r="M12" s="21"/>
    </row>
    <row r="13" spans="1:13" s="30" customFormat="1" ht="30" x14ac:dyDescent="0.35">
      <c r="A13" s="31"/>
      <c r="C13" s="34"/>
      <c r="D13" s="31"/>
      <c r="F13" s="34"/>
      <c r="G13" s="34"/>
      <c r="H13" s="34"/>
      <c r="I13" s="34"/>
      <c r="J13" s="34"/>
      <c r="K13" s="17" t="s">
        <v>32</v>
      </c>
      <c r="L13" s="24"/>
      <c r="M13" s="32"/>
    </row>
    <row r="14" spans="1:13" s="30" customFormat="1" ht="30" x14ac:dyDescent="0.35">
      <c r="A14" s="31"/>
      <c r="C14" s="32"/>
      <c r="D14" s="31"/>
      <c r="F14" s="32"/>
      <c r="G14" s="32"/>
      <c r="H14" s="32"/>
      <c r="I14" s="32"/>
      <c r="J14" s="32"/>
      <c r="K14" s="17" t="s">
        <v>67</v>
      </c>
      <c r="L14" s="24"/>
      <c r="M14" s="32"/>
    </row>
    <row r="15" spans="1:13" s="30" customFormat="1" ht="30" x14ac:dyDescent="0.35">
      <c r="A15" s="31"/>
      <c r="C15" s="32"/>
      <c r="D15" s="29"/>
      <c r="F15" s="32"/>
      <c r="G15" s="32"/>
      <c r="H15" s="32"/>
      <c r="I15" s="32"/>
      <c r="J15" s="32"/>
      <c r="K15" s="29" t="s">
        <v>14</v>
      </c>
      <c r="L15" s="24"/>
      <c r="M15" s="32"/>
    </row>
    <row r="16" spans="1:13" s="30" customFormat="1" ht="30" x14ac:dyDescent="0.35">
      <c r="A16" s="31"/>
      <c r="C16" s="32"/>
      <c r="D16" s="29"/>
      <c r="F16" s="32"/>
      <c r="G16" s="32"/>
      <c r="H16" s="32"/>
      <c r="I16" s="32"/>
      <c r="J16" s="32"/>
      <c r="K16" s="29" t="s">
        <v>15</v>
      </c>
      <c r="L16" s="24"/>
      <c r="M16" s="32"/>
    </row>
    <row r="17" spans="1:14" s="30" customFormat="1" ht="30" x14ac:dyDescent="0.35">
      <c r="A17" s="31"/>
      <c r="C17" s="32"/>
      <c r="D17" s="29"/>
      <c r="F17" s="32"/>
      <c r="G17" s="32"/>
      <c r="H17" s="32"/>
      <c r="I17" s="32"/>
      <c r="J17" s="32"/>
      <c r="K17" s="29" t="s">
        <v>13</v>
      </c>
      <c r="L17" s="24"/>
      <c r="M17" s="32"/>
    </row>
    <row r="18" spans="1:14" s="30" customFormat="1" ht="30" x14ac:dyDescent="0.35">
      <c r="A18" s="31"/>
      <c r="C18" s="32"/>
      <c r="D18" s="31"/>
      <c r="F18" s="32"/>
      <c r="G18" s="32"/>
      <c r="H18" s="32"/>
      <c r="I18" s="32"/>
      <c r="J18" s="32"/>
      <c r="K18" s="29" t="s">
        <v>35</v>
      </c>
      <c r="L18" s="24"/>
      <c r="M18" s="32"/>
    </row>
    <row r="19" spans="1:14" s="30" customFormat="1" ht="30" x14ac:dyDescent="0.35">
      <c r="A19" s="31"/>
      <c r="C19" s="32"/>
      <c r="D19" s="29"/>
      <c r="F19" s="32"/>
      <c r="G19" s="32"/>
      <c r="H19" s="32"/>
      <c r="I19" s="32"/>
      <c r="J19" s="32"/>
      <c r="K19" s="29" t="s">
        <v>68</v>
      </c>
      <c r="L19" s="24"/>
      <c r="M19" s="32"/>
    </row>
    <row r="20" spans="1:14" s="30" customFormat="1" ht="30" x14ac:dyDescent="0.35">
      <c r="A20" s="31"/>
      <c r="C20" s="32"/>
      <c r="D20" s="29"/>
      <c r="F20" s="32"/>
      <c r="G20" s="32"/>
      <c r="H20" s="32"/>
      <c r="I20" s="32"/>
      <c r="J20" s="32"/>
      <c r="K20" s="17" t="s">
        <v>8</v>
      </c>
      <c r="L20" s="24"/>
      <c r="M20" s="32"/>
    </row>
    <row r="21" spans="1:14" s="30" customFormat="1" ht="30" x14ac:dyDescent="0.35">
      <c r="A21" s="31"/>
      <c r="C21" s="32"/>
      <c r="D21" s="29"/>
      <c r="F21" s="32"/>
      <c r="G21" s="32"/>
      <c r="H21" s="32"/>
      <c r="I21" s="32"/>
      <c r="J21" s="32"/>
      <c r="K21" s="17" t="s">
        <v>11</v>
      </c>
      <c r="L21" s="24"/>
      <c r="M21" s="32"/>
    </row>
    <row r="22" spans="1:14" s="30" customFormat="1" ht="30" x14ac:dyDescent="0.35">
      <c r="A22" s="31"/>
      <c r="C22" s="32"/>
      <c r="D22" s="29"/>
      <c r="F22" s="32"/>
      <c r="G22" s="32"/>
      <c r="H22" s="32"/>
      <c r="I22" s="32"/>
      <c r="J22" s="32"/>
      <c r="K22" s="17" t="s">
        <v>12</v>
      </c>
      <c r="L22" s="24"/>
      <c r="M22" s="32"/>
    </row>
    <row r="23" spans="1:14" s="30" customFormat="1" ht="30" x14ac:dyDescent="0.35">
      <c r="A23" s="31"/>
      <c r="C23" s="32"/>
      <c r="D23" s="29"/>
      <c r="F23" s="32"/>
      <c r="G23" s="32"/>
      <c r="H23" s="32"/>
      <c r="I23" s="32"/>
      <c r="J23" s="32"/>
      <c r="K23" s="17" t="s">
        <v>38</v>
      </c>
      <c r="L23" s="24"/>
      <c r="M23" s="32"/>
    </row>
    <row r="24" spans="1:14" s="30" customFormat="1" ht="30" x14ac:dyDescent="0.35">
      <c r="A24" s="31"/>
      <c r="C24" s="32"/>
      <c r="D24" s="29"/>
      <c r="F24" s="32"/>
      <c r="G24" s="32"/>
      <c r="H24" s="32"/>
      <c r="I24" s="32"/>
      <c r="J24" s="32"/>
      <c r="K24" s="17" t="s">
        <v>69</v>
      </c>
      <c r="L24" s="24"/>
      <c r="M24" s="32"/>
    </row>
    <row r="25" spans="1:14" s="30" customFormat="1" ht="30" x14ac:dyDescent="0.35">
      <c r="A25" s="31"/>
      <c r="C25" s="32"/>
      <c r="D25" s="29"/>
      <c r="F25" s="32"/>
      <c r="G25" s="32"/>
      <c r="H25" s="32"/>
      <c r="I25" s="32"/>
      <c r="J25" s="32"/>
      <c r="K25" s="20" t="s">
        <v>10</v>
      </c>
      <c r="L25" s="24"/>
      <c r="M25" s="32"/>
    </row>
    <row r="26" spans="1:14" s="30" customFormat="1" x14ac:dyDescent="0.35">
      <c r="A26" s="31"/>
      <c r="C26" s="32"/>
      <c r="D26" s="29"/>
      <c r="F26" s="32"/>
      <c r="G26" s="32"/>
      <c r="H26" s="32"/>
      <c r="I26" s="32"/>
      <c r="J26" s="32"/>
      <c r="M26" s="32"/>
    </row>
    <row r="27" spans="1:14" s="30" customFormat="1" x14ac:dyDescent="0.35">
      <c r="A27" s="31"/>
      <c r="C27" s="32"/>
      <c r="D27" s="29"/>
      <c r="F27" s="32"/>
      <c r="G27" s="32"/>
      <c r="H27" s="32"/>
      <c r="I27" s="32"/>
      <c r="J27" s="32"/>
      <c r="M27" s="32"/>
    </row>
    <row r="28" spans="1:14" s="30" customFormat="1" x14ac:dyDescent="0.35">
      <c r="A28" s="31"/>
      <c r="C28" s="32"/>
      <c r="D28" s="29"/>
      <c r="F28" s="32"/>
      <c r="G28" s="32"/>
      <c r="H28" s="32"/>
      <c r="I28" s="32"/>
      <c r="J28" s="32"/>
      <c r="M28" s="32"/>
    </row>
    <row r="29" spans="1:14" s="30" customFormat="1" x14ac:dyDescent="0.35">
      <c r="A29" s="31"/>
      <c r="C29" s="32"/>
      <c r="D29" s="29"/>
      <c r="F29" s="32"/>
      <c r="G29" s="32"/>
      <c r="H29" s="32"/>
      <c r="I29" s="32"/>
      <c r="J29" s="32"/>
      <c r="K29" s="20"/>
      <c r="M29" s="32"/>
    </row>
    <row r="30" spans="1:14" ht="10.5" customHeight="1" x14ac:dyDescent="0.35">
      <c r="A30" s="26"/>
      <c r="B30" s="27"/>
      <c r="C30" s="28"/>
      <c r="D30" s="26"/>
      <c r="E30" s="27"/>
      <c r="F30" s="28"/>
      <c r="G30" s="28"/>
      <c r="H30" s="28"/>
      <c r="I30" s="28"/>
      <c r="J30" s="28"/>
      <c r="K30" s="26"/>
      <c r="L30" s="27"/>
      <c r="M30" s="28"/>
      <c r="N30" s="27"/>
    </row>
    <row r="31" spans="1:14" s="2" customFormat="1" ht="30" x14ac:dyDescent="0.35">
      <c r="A31" s="35" t="s">
        <v>18</v>
      </c>
      <c r="C31" s="18"/>
      <c r="D31" s="20"/>
      <c r="F31" s="18"/>
      <c r="G31" s="18"/>
      <c r="H31" s="18"/>
      <c r="I31" s="18"/>
      <c r="J31" s="18"/>
      <c r="K31" s="11" t="s">
        <v>30</v>
      </c>
      <c r="L31" s="36">
        <f ca="1">SUM(L5:L6)</f>
        <v>1270</v>
      </c>
      <c r="M31" s="21" t="s">
        <v>7</v>
      </c>
    </row>
    <row r="32" spans="1:14" s="2" customFormat="1" ht="30" x14ac:dyDescent="0.35">
      <c r="A32" s="35"/>
      <c r="C32" s="18"/>
      <c r="D32" s="20"/>
      <c r="F32" s="18"/>
      <c r="G32" s="18"/>
      <c r="H32" s="18"/>
      <c r="I32" s="18"/>
      <c r="J32" s="18"/>
      <c r="K32" s="11" t="s">
        <v>31</v>
      </c>
      <c r="L32" s="36">
        <f ca="1">SUM(L7:L8)</f>
        <v>1109</v>
      </c>
      <c r="M32" s="21" t="s">
        <v>7</v>
      </c>
    </row>
    <row r="33" spans="1:13" s="2" customFormat="1" ht="30" x14ac:dyDescent="0.35">
      <c r="A33" s="35"/>
      <c r="F33" s="18"/>
      <c r="G33" s="18"/>
      <c r="H33" s="18"/>
      <c r="I33" s="18"/>
      <c r="J33" s="18"/>
      <c r="K33" s="11" t="s">
        <v>71</v>
      </c>
      <c r="L33" s="25">
        <f ca="1">L31*L32/(L31+L32)</f>
        <v>592.02606137032365</v>
      </c>
      <c r="M33" s="21" t="s">
        <v>7</v>
      </c>
    </row>
    <row r="34" spans="1:13" s="2" customFormat="1" ht="30" x14ac:dyDescent="0.35">
      <c r="A34" s="35"/>
      <c r="F34" s="18"/>
      <c r="G34" s="18"/>
      <c r="H34" s="18"/>
      <c r="I34" s="18"/>
      <c r="J34" s="18"/>
      <c r="K34" s="11" t="s">
        <v>27</v>
      </c>
      <c r="L34" s="36">
        <f ca="1">L4+L33</f>
        <v>883.02606137032365</v>
      </c>
      <c r="M34" s="21" t="s">
        <v>7</v>
      </c>
    </row>
    <row r="35" spans="1:13" s="2" customFormat="1" ht="30" x14ac:dyDescent="0.35">
      <c r="A35" s="35"/>
      <c r="F35" s="18"/>
      <c r="G35" s="18"/>
      <c r="H35" s="18"/>
      <c r="I35" s="18"/>
      <c r="J35" s="18"/>
      <c r="K35" s="17" t="s">
        <v>19</v>
      </c>
      <c r="L35" s="40">
        <f ca="1">L3/L34</f>
        <v>4.1901368055413411E-2</v>
      </c>
      <c r="M35" s="13" t="s">
        <v>51</v>
      </c>
    </row>
    <row r="36" spans="1:13" s="2" customFormat="1" ht="30" x14ac:dyDescent="0.35">
      <c r="A36" s="35"/>
      <c r="F36" s="18"/>
      <c r="G36" s="18"/>
      <c r="H36" s="18"/>
      <c r="I36" s="18"/>
      <c r="J36" s="18"/>
      <c r="K36" s="17" t="s">
        <v>21</v>
      </c>
      <c r="L36" s="40">
        <f ca="1">L35*L33/L31</f>
        <v>1.9532836138484014E-2</v>
      </c>
      <c r="M36" s="13" t="s">
        <v>51</v>
      </c>
    </row>
    <row r="37" spans="1:13" s="2" customFormat="1" ht="30" x14ac:dyDescent="0.35">
      <c r="A37" s="35"/>
      <c r="C37" s="18"/>
      <c r="D37" s="20"/>
      <c r="F37" s="18"/>
      <c r="G37" s="18"/>
      <c r="H37" s="18"/>
      <c r="I37" s="18"/>
      <c r="J37" s="18"/>
      <c r="K37" s="17" t="s">
        <v>20</v>
      </c>
      <c r="L37" s="40">
        <f ca="1">L35*L33/L31</f>
        <v>1.9532836138484014E-2</v>
      </c>
      <c r="M37" s="13" t="s">
        <v>51</v>
      </c>
    </row>
    <row r="38" spans="1:13" s="2" customFormat="1" ht="30" x14ac:dyDescent="0.35">
      <c r="A38" s="35"/>
      <c r="C38" s="18"/>
      <c r="D38" s="20"/>
      <c r="F38" s="18"/>
      <c r="G38" s="18"/>
      <c r="H38" s="18"/>
      <c r="I38" s="18"/>
      <c r="J38" s="18"/>
      <c r="K38" s="17" t="s">
        <v>32</v>
      </c>
      <c r="L38" s="40">
        <f ca="1">L35*L33/L32</f>
        <v>2.2368531916929394E-2</v>
      </c>
      <c r="M38" s="13" t="s">
        <v>51</v>
      </c>
    </row>
    <row r="39" spans="1:13" s="2" customFormat="1" ht="30" x14ac:dyDescent="0.35">
      <c r="A39" s="35"/>
      <c r="C39" s="18"/>
      <c r="D39" s="20"/>
      <c r="F39" s="18"/>
      <c r="G39" s="18"/>
      <c r="H39" s="18"/>
      <c r="I39" s="18"/>
      <c r="J39" s="18"/>
      <c r="K39" s="17" t="s">
        <v>67</v>
      </c>
      <c r="L39" s="40">
        <f ca="1">L35*L33/L32</f>
        <v>2.2368531916929394E-2</v>
      </c>
      <c r="M39" s="13" t="s">
        <v>51</v>
      </c>
    </row>
    <row r="40" spans="1:13" s="2" customFormat="1" ht="30" x14ac:dyDescent="0.35">
      <c r="A40" s="35"/>
      <c r="C40" s="18"/>
      <c r="D40" s="20"/>
      <c r="F40" s="18"/>
      <c r="G40" s="18"/>
      <c r="H40" s="18"/>
      <c r="I40" s="18"/>
      <c r="J40" s="18"/>
      <c r="K40" s="29" t="s">
        <v>14</v>
      </c>
      <c r="L40" s="41">
        <f ca="1">L35*L4</f>
        <v>12.193298104125303</v>
      </c>
      <c r="M40" s="13" t="s">
        <v>2</v>
      </c>
    </row>
    <row r="41" spans="1:13" s="2" customFormat="1" ht="30" x14ac:dyDescent="0.35">
      <c r="A41" s="35"/>
      <c r="C41" s="18"/>
      <c r="D41" s="20"/>
      <c r="F41" s="18"/>
      <c r="G41" s="18"/>
      <c r="H41" s="18"/>
      <c r="I41" s="18"/>
      <c r="J41" s="18"/>
      <c r="K41" s="29" t="s">
        <v>15</v>
      </c>
      <c r="L41" s="41">
        <f ca="1">L36*L5</f>
        <v>9.2976300019183906</v>
      </c>
      <c r="M41" s="13" t="s">
        <v>2</v>
      </c>
    </row>
    <row r="42" spans="1:13" s="2" customFormat="1" ht="30" x14ac:dyDescent="0.35">
      <c r="A42" s="35"/>
      <c r="G42" s="18"/>
      <c r="H42" s="18"/>
      <c r="I42" s="18"/>
      <c r="J42" s="18"/>
      <c r="K42" s="29" t="s">
        <v>13</v>
      </c>
      <c r="L42" s="41">
        <f ca="1">L37*L6</f>
        <v>15.509071893956307</v>
      </c>
      <c r="M42" s="13" t="s">
        <v>2</v>
      </c>
    </row>
    <row r="43" spans="1:13" s="2" customFormat="1" ht="30" x14ac:dyDescent="0.35">
      <c r="A43" s="35"/>
      <c r="B43" s="2" t="s">
        <v>72</v>
      </c>
      <c r="C43" s="18"/>
      <c r="D43" s="20"/>
      <c r="G43" s="18"/>
      <c r="H43" s="18"/>
      <c r="I43" s="18"/>
      <c r="J43" s="18"/>
      <c r="K43" s="29" t="s">
        <v>35</v>
      </c>
      <c r="L43" s="41">
        <f ca="1">L38*L7</f>
        <v>6.4421371920756654</v>
      </c>
      <c r="M43" s="13" t="s">
        <v>2</v>
      </c>
    </row>
    <row r="44" spans="1:13" s="2" customFormat="1" ht="30" x14ac:dyDescent="0.35">
      <c r="A44" s="35"/>
      <c r="B44" s="2" t="s">
        <v>73</v>
      </c>
      <c r="C44" s="18"/>
      <c r="D44" s="20"/>
      <c r="G44" s="18"/>
      <c r="H44" s="18"/>
      <c r="I44" s="18"/>
      <c r="J44" s="18"/>
      <c r="K44" s="29" t="s">
        <v>68</v>
      </c>
      <c r="L44" s="41">
        <f ca="1">L39*L8</f>
        <v>18.364564703799033</v>
      </c>
      <c r="M44" s="13" t="s">
        <v>2</v>
      </c>
    </row>
    <row r="45" spans="1:13" s="2" customFormat="1" ht="30" x14ac:dyDescent="0.35">
      <c r="A45" s="35"/>
      <c r="B45" s="2" t="s">
        <v>74</v>
      </c>
      <c r="C45" s="18"/>
      <c r="D45" s="20"/>
      <c r="G45" s="18"/>
      <c r="H45" s="18"/>
      <c r="I45" s="18"/>
      <c r="J45" s="18"/>
      <c r="K45" s="17" t="s">
        <v>8</v>
      </c>
      <c r="L45" s="40">
        <f ca="1">L40*L40/L4</f>
        <v>0.51091587167032881</v>
      </c>
      <c r="M45" s="32" t="s">
        <v>9</v>
      </c>
    </row>
    <row r="46" spans="1:13" s="2" customFormat="1" ht="30" x14ac:dyDescent="0.35">
      <c r="A46" s="35"/>
      <c r="B46" s="2" t="s">
        <v>75</v>
      </c>
      <c r="C46" s="18"/>
      <c r="D46" s="20"/>
      <c r="F46" s="18"/>
      <c r="G46" s="18"/>
      <c r="H46" s="18"/>
      <c r="I46" s="18"/>
      <c r="J46" s="18"/>
      <c r="K46" s="17" t="s">
        <v>11</v>
      </c>
      <c r="L46" s="40">
        <f ca="1">L41*L41/L5</f>
        <v>0.18160908330372474</v>
      </c>
      <c r="M46" s="32" t="s">
        <v>9</v>
      </c>
    </row>
    <row r="47" spans="1:13" s="2" customFormat="1" ht="30" x14ac:dyDescent="0.35">
      <c r="A47" s="35"/>
      <c r="C47" s="18"/>
      <c r="D47" s="20"/>
      <c r="F47" s="18"/>
      <c r="G47" s="18"/>
      <c r="H47" s="18"/>
      <c r="I47" s="18"/>
      <c r="J47" s="18"/>
      <c r="K47" s="17" t="s">
        <v>12</v>
      </c>
      <c r="L47" s="40">
        <f ca="1">L42*L42/L6</f>
        <v>0.30293615996461648</v>
      </c>
      <c r="M47" s="32" t="s">
        <v>9</v>
      </c>
    </row>
    <row r="48" spans="1:13" s="2" customFormat="1" ht="30" x14ac:dyDescent="0.35">
      <c r="A48" s="35"/>
      <c r="C48" s="18"/>
      <c r="D48" s="20"/>
      <c r="F48" s="18"/>
      <c r="G48" s="18"/>
      <c r="H48" s="18"/>
      <c r="I48" s="18"/>
      <c r="J48" s="18"/>
      <c r="K48" s="17" t="s">
        <v>38</v>
      </c>
      <c r="L48" s="40">
        <f ca="1">L43*L43/L7</f>
        <v>0.14410115139418245</v>
      </c>
      <c r="M48" s="32" t="s">
        <v>9</v>
      </c>
    </row>
    <row r="49" spans="1:13" s="2" customFormat="1" ht="30" x14ac:dyDescent="0.35">
      <c r="A49" s="35"/>
      <c r="C49" s="18"/>
      <c r="D49" s="20"/>
      <c r="F49" s="18"/>
      <c r="G49" s="18"/>
      <c r="H49" s="18"/>
      <c r="I49" s="18"/>
      <c r="J49" s="18"/>
      <c r="K49" s="17" t="s">
        <v>69</v>
      </c>
      <c r="L49" s="40">
        <f ca="1">L44*L44/L8</f>
        <v>0.41078835171744371</v>
      </c>
      <c r="M49" s="32" t="s">
        <v>9</v>
      </c>
    </row>
    <row r="50" spans="1:13" s="2" customFormat="1" ht="30" x14ac:dyDescent="0.35">
      <c r="A50" s="35"/>
      <c r="C50" s="18"/>
      <c r="D50" s="20"/>
      <c r="F50" s="18"/>
      <c r="G50" s="18"/>
      <c r="H50" s="18"/>
      <c r="I50" s="18"/>
      <c r="J50" s="18"/>
      <c r="K50" s="20" t="s">
        <v>10</v>
      </c>
      <c r="L50" s="40">
        <f ca="1">L3*L35</f>
        <v>1.5503506180502962</v>
      </c>
      <c r="M50" s="32" t="s">
        <v>9</v>
      </c>
    </row>
    <row r="51" spans="1:13" s="2" customFormat="1" x14ac:dyDescent="0.35">
      <c r="A51" s="35"/>
      <c r="C51" s="18"/>
      <c r="D51" s="20"/>
      <c r="F51" s="18"/>
      <c r="G51" s="18"/>
      <c r="H51" s="18"/>
      <c r="I51" s="18"/>
      <c r="J51" s="18"/>
      <c r="K51" s="1"/>
      <c r="L51" s="1"/>
      <c r="M51" s="1"/>
    </row>
    <row r="52" spans="1:13" s="2" customFormat="1" x14ac:dyDescent="0.35">
      <c r="A52" s="35"/>
      <c r="C52" s="18"/>
      <c r="D52" s="20"/>
      <c r="F52" s="18"/>
      <c r="G52" s="18"/>
      <c r="H52" s="18"/>
      <c r="I52" s="18"/>
      <c r="J52" s="18"/>
      <c r="K52" s="1"/>
      <c r="L52" s="1"/>
      <c r="M52" s="1"/>
    </row>
    <row r="53" spans="1:13" s="2" customFormat="1" x14ac:dyDescent="0.35">
      <c r="A53" s="35"/>
      <c r="C53" s="18"/>
      <c r="D53" s="20"/>
      <c r="F53" s="18"/>
      <c r="G53" s="18"/>
      <c r="H53" s="18"/>
      <c r="I53" s="18"/>
      <c r="J53" s="18"/>
      <c r="K53" s="1"/>
      <c r="L53" s="1"/>
      <c r="M53" s="1"/>
    </row>
    <row r="54" spans="1:13" s="2" customFormat="1" ht="26.25" thickBot="1" x14ac:dyDescent="0.4">
      <c r="A54" s="35"/>
      <c r="C54" s="18"/>
      <c r="D54" s="20"/>
      <c r="F54" s="18"/>
      <c r="G54" s="18"/>
      <c r="H54" s="18"/>
      <c r="I54" s="18"/>
      <c r="J54" s="18"/>
      <c r="K54" s="1"/>
      <c r="L54" s="1"/>
      <c r="M54" s="1"/>
    </row>
    <row r="55" spans="1:13" ht="26.25" thickBot="1" x14ac:dyDescent="0.4">
      <c r="A55" s="5"/>
      <c r="B55" s="5"/>
      <c r="C55" s="4" t="s">
        <v>41</v>
      </c>
      <c r="D55" s="5">
        <v>10</v>
      </c>
      <c r="E55" s="6" t="s">
        <v>0</v>
      </c>
      <c r="F55" s="7">
        <v>1000</v>
      </c>
      <c r="H55" s="39"/>
    </row>
    <row r="56" spans="1:13" ht="26.25" thickBot="1" x14ac:dyDescent="0.4">
      <c r="A56" s="5"/>
      <c r="B56" s="5"/>
      <c r="C56" s="4" t="s">
        <v>42</v>
      </c>
      <c r="D56" s="5">
        <v>5</v>
      </c>
      <c r="E56" s="6" t="s">
        <v>0</v>
      </c>
      <c r="F56" s="7">
        <v>100</v>
      </c>
    </row>
  </sheetData>
  <sheetProtection sheet="1" objects="1" scenarios="1"/>
  <pageMargins left="0.7" right="0.7" top="0.75" bottom="0.75" header="0.3" footer="0.3"/>
  <pageSetup scale="64" fitToHeight="0" orientation="portrait" horizontalDpi="200" verticalDpi="200" r:id="rId1"/>
  <headerFooter alignWithMargins="0">
    <oddHeader>&amp;A</oddHeader>
  </headerFooter>
  <rowBreaks count="1" manualBreakCount="1">
    <brk id="2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zoomScaleNormal="100" zoomScaleSheetLayoutView="70" workbookViewId="0">
      <selection activeCell="E16" sqref="E16:F28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12.7109375" style="1" customWidth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9" width="12.7109375" style="1" customWidth="1"/>
    <col min="10" max="11" width="9.140625" style="1"/>
    <col min="12" max="12" width="15.7109375" style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85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63</v>
      </c>
      <c r="L3" s="23">
        <f ca="1">(ROUND(($D$57+($F$57-$D$57)*RAND()),0))</f>
        <v>79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(ROUND(($D$56+($F$56-$D$56)*RAND()),0))</f>
        <v>783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(ROUND(($D$56+($F$56-$D$56)*RAND()),0))</f>
        <v>659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L5</f>
        <v>659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(ROUND(($D$56+($F$56-$D$56)*RAND()),0))</f>
        <v>847</v>
      </c>
      <c r="M7" s="21" t="s">
        <v>7</v>
      </c>
    </row>
    <row r="8" spans="1:13" s="30" customFormat="1" ht="26.25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34"/>
      <c r="L8" s="34"/>
      <c r="M8" s="21"/>
    </row>
    <row r="9" spans="1:13" s="30" customFormat="1" ht="26.25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34"/>
      <c r="L9" s="34"/>
      <c r="M9" s="21"/>
    </row>
    <row r="10" spans="1:13" s="30" customFormat="1" ht="26.25" x14ac:dyDescent="0.35">
      <c r="A10" s="31"/>
      <c r="C10" s="34"/>
      <c r="D10" s="31"/>
      <c r="F10" s="34"/>
      <c r="G10" s="34"/>
      <c r="H10" s="34"/>
      <c r="I10" s="34"/>
      <c r="J10" s="34"/>
      <c r="M10" s="21"/>
    </row>
    <row r="11" spans="1:13" s="30" customFormat="1" ht="26.25" x14ac:dyDescent="0.35">
      <c r="A11" s="31"/>
      <c r="C11" s="34"/>
      <c r="D11" s="31"/>
      <c r="F11" s="34"/>
      <c r="G11" s="34"/>
      <c r="H11" s="34"/>
      <c r="I11" s="34"/>
      <c r="J11" s="34"/>
      <c r="M11" s="13"/>
    </row>
    <row r="12" spans="1:13" s="30" customFormat="1" ht="30" x14ac:dyDescent="0.5">
      <c r="A12" s="31"/>
      <c r="B12" s="47" t="s">
        <v>79</v>
      </c>
      <c r="C12" s="34" t="s">
        <v>78</v>
      </c>
      <c r="D12" s="31"/>
      <c r="E12" s="47" t="s">
        <v>79</v>
      </c>
      <c r="F12" s="34" t="s">
        <v>81</v>
      </c>
      <c r="G12" s="34"/>
      <c r="H12" s="47" t="s">
        <v>79</v>
      </c>
      <c r="I12" s="34" t="s">
        <v>78</v>
      </c>
      <c r="J12" s="34"/>
      <c r="K12" s="47" t="s">
        <v>79</v>
      </c>
      <c r="L12" s="34" t="s">
        <v>81</v>
      </c>
      <c r="M12" s="32"/>
    </row>
    <row r="13" spans="1:13" s="30" customFormat="1" ht="30" x14ac:dyDescent="0.5">
      <c r="A13" s="31"/>
      <c r="B13" s="47" t="s">
        <v>80</v>
      </c>
      <c r="C13" s="34" t="s">
        <v>78</v>
      </c>
      <c r="D13" s="31"/>
      <c r="E13" s="47" t="s">
        <v>80</v>
      </c>
      <c r="F13" s="34" t="s">
        <v>78</v>
      </c>
      <c r="G13" s="32"/>
      <c r="H13" s="47" t="s">
        <v>80</v>
      </c>
      <c r="I13" s="34" t="s">
        <v>81</v>
      </c>
      <c r="J13" s="32"/>
      <c r="K13" s="47" t="s">
        <v>80</v>
      </c>
      <c r="L13" s="34" t="s">
        <v>81</v>
      </c>
      <c r="M13" s="32"/>
    </row>
    <row r="14" spans="1:13" s="30" customFormat="1" ht="30" x14ac:dyDescent="0.35">
      <c r="A14" s="31"/>
      <c r="B14" s="11" t="s">
        <v>27</v>
      </c>
      <c r="C14" s="24"/>
      <c r="D14" s="29"/>
      <c r="E14" s="11" t="s">
        <v>27</v>
      </c>
      <c r="F14" s="24"/>
      <c r="G14" s="32"/>
      <c r="H14" s="11" t="s">
        <v>27</v>
      </c>
      <c r="I14" s="24"/>
      <c r="J14" s="32"/>
      <c r="K14" s="11" t="s">
        <v>27</v>
      </c>
      <c r="L14" s="24"/>
      <c r="M14" s="32"/>
    </row>
    <row r="15" spans="1:13" s="30" customFormat="1" ht="30" x14ac:dyDescent="0.35">
      <c r="A15" s="31"/>
      <c r="B15" s="17" t="s">
        <v>50</v>
      </c>
      <c r="C15" s="24"/>
      <c r="D15" s="29"/>
      <c r="E15" s="17" t="s">
        <v>50</v>
      </c>
      <c r="F15" s="24"/>
      <c r="G15" s="32"/>
      <c r="H15" s="17" t="s">
        <v>50</v>
      </c>
      <c r="I15" s="24"/>
      <c r="J15" s="32"/>
      <c r="K15" s="17" t="s">
        <v>50</v>
      </c>
      <c r="L15" s="24"/>
      <c r="M15" s="32"/>
    </row>
    <row r="16" spans="1:13" s="30" customFormat="1" ht="30" x14ac:dyDescent="0.35">
      <c r="A16" s="31"/>
      <c r="B16" s="17" t="s">
        <v>19</v>
      </c>
      <c r="C16" s="24"/>
      <c r="D16" s="31"/>
      <c r="E16" s="17" t="s">
        <v>19</v>
      </c>
      <c r="F16" s="24"/>
      <c r="G16" s="32"/>
      <c r="H16" s="17" t="s">
        <v>19</v>
      </c>
      <c r="I16" s="24"/>
      <c r="J16" s="32"/>
      <c r="K16" s="17" t="s">
        <v>19</v>
      </c>
      <c r="L16" s="24"/>
      <c r="M16" s="32"/>
    </row>
    <row r="17" spans="1:14" s="30" customFormat="1" ht="30" x14ac:dyDescent="0.35">
      <c r="A17" s="31"/>
      <c r="B17" s="17" t="s">
        <v>21</v>
      </c>
      <c r="C17" s="24"/>
      <c r="D17" s="29"/>
      <c r="E17" s="17" t="s">
        <v>21</v>
      </c>
      <c r="F17" s="24"/>
      <c r="G17" s="32"/>
      <c r="H17" s="17" t="s">
        <v>21</v>
      </c>
      <c r="I17" s="24"/>
      <c r="J17" s="32"/>
      <c r="K17" s="17" t="s">
        <v>21</v>
      </c>
      <c r="L17" s="24"/>
      <c r="M17" s="32"/>
    </row>
    <row r="18" spans="1:14" s="30" customFormat="1" ht="30" x14ac:dyDescent="0.35">
      <c r="A18" s="31"/>
      <c r="B18" s="17" t="s">
        <v>20</v>
      </c>
      <c r="C18" s="24"/>
      <c r="D18" s="29"/>
      <c r="E18" s="17" t="s">
        <v>20</v>
      </c>
      <c r="F18" s="24"/>
      <c r="G18" s="32"/>
      <c r="H18" s="17" t="s">
        <v>20</v>
      </c>
      <c r="I18" s="24"/>
      <c r="J18" s="32"/>
      <c r="K18" s="17" t="s">
        <v>20</v>
      </c>
      <c r="L18" s="24"/>
      <c r="M18" s="32"/>
    </row>
    <row r="19" spans="1:14" s="30" customFormat="1" ht="30" x14ac:dyDescent="0.35">
      <c r="A19" s="31"/>
      <c r="B19" s="17" t="s">
        <v>32</v>
      </c>
      <c r="C19" s="24"/>
      <c r="D19" s="29"/>
      <c r="E19" s="17" t="s">
        <v>32</v>
      </c>
      <c r="F19" s="24"/>
      <c r="G19" s="32"/>
      <c r="H19" s="17" t="s">
        <v>32</v>
      </c>
      <c r="I19" s="24"/>
      <c r="J19" s="32"/>
      <c r="K19" s="17" t="s">
        <v>32</v>
      </c>
      <c r="L19" s="24"/>
      <c r="M19" s="32"/>
    </row>
    <row r="20" spans="1:14" s="30" customFormat="1" ht="30" x14ac:dyDescent="0.35">
      <c r="A20" s="31"/>
      <c r="B20" s="29" t="s">
        <v>14</v>
      </c>
      <c r="C20" s="24"/>
      <c r="D20" s="29"/>
      <c r="E20" s="29" t="s">
        <v>14</v>
      </c>
      <c r="F20" s="24"/>
      <c r="G20" s="32"/>
      <c r="H20" s="29" t="s">
        <v>14</v>
      </c>
      <c r="I20" s="24"/>
      <c r="J20" s="32"/>
      <c r="K20" s="29" t="s">
        <v>14</v>
      </c>
      <c r="L20" s="24"/>
      <c r="M20" s="32"/>
    </row>
    <row r="21" spans="1:14" s="30" customFormat="1" ht="30" x14ac:dyDescent="0.35">
      <c r="A21" s="31"/>
      <c r="B21" s="29" t="s">
        <v>15</v>
      </c>
      <c r="C21" s="24"/>
      <c r="D21" s="29"/>
      <c r="E21" s="29" t="s">
        <v>15</v>
      </c>
      <c r="F21" s="24"/>
      <c r="G21" s="32"/>
      <c r="H21" s="29" t="s">
        <v>15</v>
      </c>
      <c r="I21" s="24"/>
      <c r="J21" s="32"/>
      <c r="K21" s="29" t="s">
        <v>15</v>
      </c>
      <c r="L21" s="24"/>
      <c r="M21" s="32"/>
    </row>
    <row r="22" spans="1:14" s="30" customFormat="1" ht="30" x14ac:dyDescent="0.35">
      <c r="A22" s="31"/>
      <c r="B22" s="29" t="s">
        <v>13</v>
      </c>
      <c r="C22" s="24"/>
      <c r="D22" s="29"/>
      <c r="E22" s="29" t="s">
        <v>13</v>
      </c>
      <c r="F22" s="24"/>
      <c r="G22" s="32"/>
      <c r="H22" s="29" t="s">
        <v>13</v>
      </c>
      <c r="I22" s="24"/>
      <c r="J22" s="32"/>
      <c r="K22" s="29" t="s">
        <v>13</v>
      </c>
      <c r="L22" s="24"/>
      <c r="M22" s="32"/>
    </row>
    <row r="23" spans="1:14" s="30" customFormat="1" ht="30" x14ac:dyDescent="0.35">
      <c r="A23" s="31"/>
      <c r="B23" s="29" t="s">
        <v>35</v>
      </c>
      <c r="C23" s="24"/>
      <c r="D23" s="29"/>
      <c r="E23" s="29" t="s">
        <v>35</v>
      </c>
      <c r="F23" s="24"/>
      <c r="G23" s="32"/>
      <c r="H23" s="29" t="s">
        <v>35</v>
      </c>
      <c r="I23" s="24"/>
      <c r="J23" s="32"/>
      <c r="K23" s="29" t="s">
        <v>35</v>
      </c>
      <c r="L23" s="24"/>
      <c r="M23" s="32"/>
    </row>
    <row r="24" spans="1:14" s="30" customFormat="1" ht="30" x14ac:dyDescent="0.35">
      <c r="A24" s="31"/>
      <c r="B24" s="17" t="s">
        <v>8</v>
      </c>
      <c r="C24" s="24"/>
      <c r="D24" s="29"/>
      <c r="E24" s="17" t="s">
        <v>8</v>
      </c>
      <c r="F24" s="24"/>
      <c r="G24" s="32"/>
      <c r="H24" s="17" t="s">
        <v>8</v>
      </c>
      <c r="I24" s="24"/>
      <c r="J24" s="32"/>
      <c r="K24" s="17" t="s">
        <v>8</v>
      </c>
      <c r="L24" s="24"/>
      <c r="M24" s="32"/>
    </row>
    <row r="25" spans="1:14" s="30" customFormat="1" ht="30" x14ac:dyDescent="0.35">
      <c r="A25" s="31"/>
      <c r="B25" s="17" t="s">
        <v>11</v>
      </c>
      <c r="C25" s="24"/>
      <c r="D25" s="29"/>
      <c r="E25" s="17" t="s">
        <v>11</v>
      </c>
      <c r="F25" s="24"/>
      <c r="G25" s="32"/>
      <c r="H25" s="17" t="s">
        <v>11</v>
      </c>
      <c r="I25" s="24"/>
      <c r="J25" s="32"/>
      <c r="K25" s="17" t="s">
        <v>11</v>
      </c>
      <c r="L25" s="24"/>
      <c r="M25" s="32"/>
    </row>
    <row r="26" spans="1:14" s="30" customFormat="1" ht="30" x14ac:dyDescent="0.35">
      <c r="A26" s="31"/>
      <c r="B26" s="17" t="s">
        <v>12</v>
      </c>
      <c r="C26" s="24"/>
      <c r="D26" s="29"/>
      <c r="E26" s="17" t="s">
        <v>12</v>
      </c>
      <c r="F26" s="24"/>
      <c r="G26" s="32"/>
      <c r="H26" s="17" t="s">
        <v>12</v>
      </c>
      <c r="I26" s="24"/>
      <c r="J26" s="32"/>
      <c r="K26" s="17" t="s">
        <v>12</v>
      </c>
      <c r="L26" s="24"/>
      <c r="M26" s="32"/>
    </row>
    <row r="27" spans="1:14" s="30" customFormat="1" ht="30" x14ac:dyDescent="0.35">
      <c r="A27" s="31"/>
      <c r="B27" s="17" t="s">
        <v>38</v>
      </c>
      <c r="C27" s="24"/>
      <c r="D27" s="29"/>
      <c r="E27" s="17" t="s">
        <v>38</v>
      </c>
      <c r="F27" s="24"/>
      <c r="G27" s="32"/>
      <c r="H27" s="17" t="s">
        <v>38</v>
      </c>
      <c r="I27" s="24"/>
      <c r="J27" s="32"/>
      <c r="K27" s="17" t="s">
        <v>38</v>
      </c>
      <c r="L27" s="24"/>
      <c r="M27" s="32"/>
    </row>
    <row r="28" spans="1:14" s="30" customFormat="1" ht="30" x14ac:dyDescent="0.35">
      <c r="A28" s="31"/>
      <c r="B28" s="20" t="s">
        <v>10</v>
      </c>
      <c r="C28" s="24"/>
      <c r="D28" s="29"/>
      <c r="E28" s="20" t="s">
        <v>10</v>
      </c>
      <c r="F28" s="24"/>
      <c r="G28" s="32"/>
      <c r="H28" s="20" t="s">
        <v>10</v>
      </c>
      <c r="I28" s="24"/>
      <c r="J28" s="32"/>
      <c r="K28" s="20" t="s">
        <v>10</v>
      </c>
      <c r="L28" s="24"/>
      <c r="M28" s="32"/>
    </row>
    <row r="29" spans="1:14" s="30" customFormat="1" x14ac:dyDescent="0.35">
      <c r="A29" s="31"/>
      <c r="C29" s="32"/>
      <c r="D29" s="29"/>
      <c r="F29" s="32"/>
      <c r="G29" s="32"/>
      <c r="H29" s="32"/>
      <c r="I29" s="32"/>
      <c r="J29" s="32"/>
      <c r="K29" s="20"/>
      <c r="L29" s="20"/>
      <c r="M29" s="32"/>
    </row>
    <row r="30" spans="1:14" s="30" customFormat="1" x14ac:dyDescent="0.35">
      <c r="A30" s="31"/>
      <c r="C30" s="32"/>
      <c r="D30" s="29"/>
      <c r="F30" s="32"/>
      <c r="G30" s="32"/>
      <c r="H30" s="32"/>
      <c r="I30" s="32"/>
      <c r="J30" s="32"/>
      <c r="K30" s="20"/>
      <c r="M30" s="32"/>
    </row>
    <row r="31" spans="1:14" ht="10.5" customHeight="1" x14ac:dyDescent="0.35">
      <c r="A31" s="26"/>
      <c r="B31" s="27"/>
      <c r="C31" s="28"/>
      <c r="D31" s="26"/>
      <c r="E31" s="27"/>
      <c r="F31" s="28"/>
      <c r="G31" s="28"/>
      <c r="H31" s="28"/>
      <c r="I31" s="28"/>
      <c r="J31" s="28"/>
      <c r="K31" s="26"/>
      <c r="L31" s="27"/>
      <c r="M31" s="28"/>
      <c r="N31" s="27"/>
    </row>
    <row r="32" spans="1:14" s="2" customFormat="1" ht="26.25" x14ac:dyDescent="0.35">
      <c r="A32" s="35" t="s">
        <v>18</v>
      </c>
      <c r="C32" s="18"/>
      <c r="D32" s="20"/>
      <c r="F32" s="18"/>
      <c r="G32" s="18"/>
      <c r="H32" s="18"/>
      <c r="I32" s="18"/>
      <c r="J32" s="18"/>
      <c r="K32" s="11"/>
      <c r="L32" s="21"/>
      <c r="M32" s="21"/>
    </row>
    <row r="33" spans="1:13" s="2" customFormat="1" ht="30" x14ac:dyDescent="0.5">
      <c r="A33" s="35"/>
      <c r="B33" s="47" t="s">
        <v>79</v>
      </c>
      <c r="C33" s="34" t="s">
        <v>78</v>
      </c>
      <c r="D33" s="31"/>
      <c r="E33" s="47" t="s">
        <v>79</v>
      </c>
      <c r="F33" s="34" t="s">
        <v>81</v>
      </c>
      <c r="G33" s="34"/>
      <c r="H33" s="47" t="s">
        <v>79</v>
      </c>
      <c r="I33" s="34" t="s">
        <v>78</v>
      </c>
      <c r="J33" s="18"/>
      <c r="K33" s="47" t="s">
        <v>79</v>
      </c>
      <c r="L33" s="34" t="s">
        <v>81</v>
      </c>
      <c r="M33" s="18"/>
    </row>
    <row r="34" spans="1:13" s="2" customFormat="1" ht="30" x14ac:dyDescent="0.5">
      <c r="A34" s="35"/>
      <c r="B34" s="47" t="s">
        <v>80</v>
      </c>
      <c r="C34" s="34" t="s">
        <v>78</v>
      </c>
      <c r="D34" s="31"/>
      <c r="E34" s="47" t="s">
        <v>80</v>
      </c>
      <c r="F34" s="34" t="s">
        <v>78</v>
      </c>
      <c r="G34" s="32"/>
      <c r="H34" s="47" t="s">
        <v>80</v>
      </c>
      <c r="I34" s="34" t="s">
        <v>81</v>
      </c>
      <c r="J34" s="18"/>
      <c r="K34" s="47" t="s">
        <v>80</v>
      </c>
      <c r="L34" s="34" t="s">
        <v>81</v>
      </c>
      <c r="M34" s="18"/>
    </row>
    <row r="35" spans="1:13" s="2" customFormat="1" ht="30" x14ac:dyDescent="0.35">
      <c r="A35" s="35"/>
      <c r="B35" s="11" t="s">
        <v>30</v>
      </c>
      <c r="C35" s="48">
        <f ca="1">$L$6</f>
        <v>659</v>
      </c>
      <c r="D35" s="21" t="s">
        <v>7</v>
      </c>
      <c r="E35" s="11" t="s">
        <v>30</v>
      </c>
      <c r="F35" s="24">
        <f ca="1">L5*L6/(L5+L6)</f>
        <v>329.5</v>
      </c>
      <c r="G35" s="21" t="s">
        <v>7</v>
      </c>
      <c r="H35" s="11" t="s">
        <v>30</v>
      </c>
      <c r="I35" s="48">
        <f ca="1">$L$6</f>
        <v>659</v>
      </c>
      <c r="J35" s="21" t="s">
        <v>7</v>
      </c>
      <c r="K35" s="11" t="s">
        <v>30</v>
      </c>
      <c r="L35" s="48">
        <f ca="1">L5*L6/(L5+L6)</f>
        <v>329.5</v>
      </c>
      <c r="M35" s="21" t="s">
        <v>7</v>
      </c>
    </row>
    <row r="36" spans="1:13" s="2" customFormat="1" ht="30" x14ac:dyDescent="0.35">
      <c r="A36" s="35"/>
      <c r="B36" s="11" t="s">
        <v>31</v>
      </c>
      <c r="C36" s="48">
        <f ca="1">$L$4+C35</f>
        <v>1442</v>
      </c>
      <c r="D36" s="21" t="s">
        <v>7</v>
      </c>
      <c r="E36" s="11" t="s">
        <v>31</v>
      </c>
      <c r="F36" s="48">
        <f ca="1">$L$4+F35</f>
        <v>1112.5</v>
      </c>
      <c r="G36" s="21" t="s">
        <v>7</v>
      </c>
      <c r="H36" s="11" t="s">
        <v>31</v>
      </c>
      <c r="I36" s="48">
        <f ca="1">$L$4+I35</f>
        <v>1442</v>
      </c>
      <c r="J36" s="21" t="s">
        <v>7</v>
      </c>
      <c r="K36" s="11" t="s">
        <v>31</v>
      </c>
      <c r="L36" s="48">
        <f ca="1">L35+L4</f>
        <v>1112.5</v>
      </c>
      <c r="M36" s="21" t="s">
        <v>7</v>
      </c>
    </row>
    <row r="37" spans="1:13" s="2" customFormat="1" ht="30" x14ac:dyDescent="0.35">
      <c r="A37" s="35"/>
      <c r="B37" s="11" t="s">
        <v>27</v>
      </c>
      <c r="C37" s="48">
        <f ca="1">C36</f>
        <v>1442</v>
      </c>
      <c r="D37" s="21" t="s">
        <v>7</v>
      </c>
      <c r="E37" s="11" t="s">
        <v>27</v>
      </c>
      <c r="F37" s="48">
        <f ca="1">F36</f>
        <v>1112.5</v>
      </c>
      <c r="G37" s="21" t="s">
        <v>7</v>
      </c>
      <c r="H37" s="11" t="s">
        <v>27</v>
      </c>
      <c r="I37" s="24">
        <f ca="1">L7*I36/(L7+I36)</f>
        <v>533.58409785932724</v>
      </c>
      <c r="J37" s="21" t="s">
        <v>7</v>
      </c>
      <c r="K37" s="11" t="s">
        <v>27</v>
      </c>
      <c r="L37" s="24">
        <f ca="1">L36*L7/(L36+L7)</f>
        <v>480.88160244960449</v>
      </c>
      <c r="M37" s="21" t="s">
        <v>7</v>
      </c>
    </row>
    <row r="38" spans="1:13" s="2" customFormat="1" ht="30" x14ac:dyDescent="0.35">
      <c r="A38" s="35"/>
      <c r="B38" s="17" t="s">
        <v>50</v>
      </c>
      <c r="C38" s="24">
        <f ca="1">$L$3/C37</f>
        <v>5.4785020804438284E-2</v>
      </c>
      <c r="D38" s="13" t="s">
        <v>51</v>
      </c>
      <c r="E38" s="17" t="s">
        <v>50</v>
      </c>
      <c r="F38" s="24">
        <f ca="1">$L$3/F37</f>
        <v>7.1011235955056179E-2</v>
      </c>
      <c r="G38" s="13" t="s">
        <v>51</v>
      </c>
      <c r="H38" s="17" t="s">
        <v>50</v>
      </c>
      <c r="I38" s="24">
        <f ca="1">$L$3/I37</f>
        <v>0.148055386802077</v>
      </c>
      <c r="J38" s="13" t="s">
        <v>51</v>
      </c>
      <c r="K38" s="17" t="s">
        <v>50</v>
      </c>
      <c r="L38" s="24">
        <f ca="1">$L$3/L37</f>
        <v>0.16428160195269489</v>
      </c>
      <c r="M38" s="13" t="s">
        <v>51</v>
      </c>
    </row>
    <row r="39" spans="1:13" s="2" customFormat="1" ht="30" x14ac:dyDescent="0.35">
      <c r="A39" s="35"/>
      <c r="B39" s="17" t="s">
        <v>19</v>
      </c>
      <c r="C39" s="24">
        <f ca="1">C38</f>
        <v>5.4785020804438284E-2</v>
      </c>
      <c r="D39" s="13" t="s">
        <v>51</v>
      </c>
      <c r="E39" s="17" t="s">
        <v>19</v>
      </c>
      <c r="F39" s="24">
        <f ca="1">F38</f>
        <v>7.1011235955056179E-2</v>
      </c>
      <c r="G39" s="13" t="s">
        <v>51</v>
      </c>
      <c r="H39" s="17" t="s">
        <v>19</v>
      </c>
      <c r="I39" s="24">
        <f ca="1">I38*(I37/I36)</f>
        <v>5.4785020804438284E-2</v>
      </c>
      <c r="J39" s="13" t="s">
        <v>51</v>
      </c>
      <c r="K39" s="17" t="s">
        <v>19</v>
      </c>
      <c r="L39" s="24">
        <f ca="1">L38*L37/L36</f>
        <v>7.1011235955056179E-2</v>
      </c>
      <c r="M39" s="13" t="s">
        <v>51</v>
      </c>
    </row>
    <row r="40" spans="1:13" s="2" customFormat="1" ht="30" x14ac:dyDescent="0.35">
      <c r="A40" s="35"/>
      <c r="B40" s="17" t="s">
        <v>21</v>
      </c>
      <c r="C40" s="24">
        <v>0</v>
      </c>
      <c r="D40" s="13" t="s">
        <v>51</v>
      </c>
      <c r="E40" s="17" t="s">
        <v>21</v>
      </c>
      <c r="F40" s="24">
        <f ca="1">F39*(F35/L5)</f>
        <v>3.5505617977528089E-2</v>
      </c>
      <c r="G40" s="13" t="s">
        <v>51</v>
      </c>
      <c r="H40" s="17" t="s">
        <v>21</v>
      </c>
      <c r="I40" s="24">
        <v>0</v>
      </c>
      <c r="J40" s="13" t="s">
        <v>51</v>
      </c>
      <c r="K40" s="17" t="s">
        <v>21</v>
      </c>
      <c r="L40" s="24">
        <f ca="1">L39*L35/L5</f>
        <v>3.5505617977528089E-2</v>
      </c>
      <c r="M40" s="13" t="s">
        <v>51</v>
      </c>
    </row>
    <row r="41" spans="1:13" s="2" customFormat="1" ht="30" x14ac:dyDescent="0.35">
      <c r="A41" s="35"/>
      <c r="B41" s="17" t="s">
        <v>20</v>
      </c>
      <c r="C41" s="24">
        <f ca="1">C39</f>
        <v>5.4785020804438284E-2</v>
      </c>
      <c r="D41" s="13" t="s">
        <v>51</v>
      </c>
      <c r="E41" s="17" t="s">
        <v>20</v>
      </c>
      <c r="F41" s="24">
        <f ca="1">F39*(F35/L6)</f>
        <v>3.5505617977528089E-2</v>
      </c>
      <c r="G41" s="13" t="s">
        <v>51</v>
      </c>
      <c r="H41" s="17" t="s">
        <v>20</v>
      </c>
      <c r="I41" s="24">
        <f ca="1">I38*I37/I36</f>
        <v>5.4785020804438284E-2</v>
      </c>
      <c r="J41" s="13" t="s">
        <v>51</v>
      </c>
      <c r="K41" s="17" t="s">
        <v>20</v>
      </c>
      <c r="L41" s="24">
        <f ca="1">L39*L35/L6</f>
        <v>3.5505617977528089E-2</v>
      </c>
      <c r="M41" s="13" t="s">
        <v>51</v>
      </c>
    </row>
    <row r="42" spans="1:13" s="2" customFormat="1" ht="30" x14ac:dyDescent="0.35">
      <c r="A42" s="35"/>
      <c r="B42" s="17" t="s">
        <v>32</v>
      </c>
      <c r="C42" s="24">
        <v>0</v>
      </c>
      <c r="D42" s="13" t="s">
        <v>51</v>
      </c>
      <c r="E42" s="17" t="s">
        <v>32</v>
      </c>
      <c r="F42" s="24">
        <v>0</v>
      </c>
      <c r="G42" s="13" t="s">
        <v>51</v>
      </c>
      <c r="H42" s="17" t="s">
        <v>32</v>
      </c>
      <c r="I42" s="24">
        <f ca="1">I38*I37/L7</f>
        <v>9.3270365997638729E-2</v>
      </c>
      <c r="J42" s="13" t="s">
        <v>51</v>
      </c>
      <c r="K42" s="17" t="s">
        <v>32</v>
      </c>
      <c r="L42" s="24">
        <f ca="1">L38*L37/L7</f>
        <v>9.3270365997638729E-2</v>
      </c>
      <c r="M42" s="13" t="s">
        <v>51</v>
      </c>
    </row>
    <row r="43" spans="1:13" s="2" customFormat="1" ht="30" x14ac:dyDescent="0.35">
      <c r="A43" s="35"/>
      <c r="B43" s="29" t="s">
        <v>14</v>
      </c>
      <c r="C43" s="24">
        <f ca="1">C39*$L4</f>
        <v>42.896671289875179</v>
      </c>
      <c r="D43" s="13" t="s">
        <v>2</v>
      </c>
      <c r="E43" s="29" t="s">
        <v>14</v>
      </c>
      <c r="F43" s="24">
        <f ca="1">F39*$L4</f>
        <v>55.601797752808992</v>
      </c>
      <c r="G43" s="13" t="s">
        <v>2</v>
      </c>
      <c r="H43" s="29" t="s">
        <v>14</v>
      </c>
      <c r="I43" s="24">
        <f ca="1">I39*$L4</f>
        <v>42.896671289875179</v>
      </c>
      <c r="J43" s="13" t="s">
        <v>2</v>
      </c>
      <c r="K43" s="29" t="s">
        <v>14</v>
      </c>
      <c r="L43" s="24">
        <f ca="1">L39*$L4</f>
        <v>55.601797752808992</v>
      </c>
      <c r="M43" s="13" t="s">
        <v>2</v>
      </c>
    </row>
    <row r="44" spans="1:13" s="2" customFormat="1" ht="30" x14ac:dyDescent="0.35">
      <c r="A44" s="35"/>
      <c r="B44" s="29" t="s">
        <v>15</v>
      </c>
      <c r="C44" s="24">
        <f t="shared" ref="C44:C46" ca="1" si="0">C40*$L5</f>
        <v>0</v>
      </c>
      <c r="D44" s="13" t="s">
        <v>2</v>
      </c>
      <c r="E44" s="29" t="s">
        <v>15</v>
      </c>
      <c r="F44" s="24">
        <f t="shared" ref="F44:F46" ca="1" si="1">F40*$L5</f>
        <v>23.398202247191012</v>
      </c>
      <c r="G44" s="13" t="s">
        <v>2</v>
      </c>
      <c r="H44" s="29" t="s">
        <v>15</v>
      </c>
      <c r="I44" s="24">
        <f t="shared" ref="I44:I46" ca="1" si="2">I40*$L5</f>
        <v>0</v>
      </c>
      <c r="J44" s="13" t="s">
        <v>2</v>
      </c>
      <c r="K44" s="29" t="s">
        <v>15</v>
      </c>
      <c r="L44" s="24">
        <f t="shared" ref="L44:L46" ca="1" si="3">L40*$L5</f>
        <v>23.398202247191012</v>
      </c>
      <c r="M44" s="13" t="s">
        <v>2</v>
      </c>
    </row>
    <row r="45" spans="1:13" s="2" customFormat="1" ht="30" x14ac:dyDescent="0.35">
      <c r="A45" s="35"/>
      <c r="B45" s="29" t="s">
        <v>13</v>
      </c>
      <c r="C45" s="24">
        <f t="shared" ca="1" si="0"/>
        <v>36.103328710124828</v>
      </c>
      <c r="D45" s="13" t="s">
        <v>2</v>
      </c>
      <c r="E45" s="29" t="s">
        <v>13</v>
      </c>
      <c r="F45" s="24">
        <f t="shared" ca="1" si="1"/>
        <v>23.398202247191012</v>
      </c>
      <c r="G45" s="13" t="s">
        <v>2</v>
      </c>
      <c r="H45" s="29" t="s">
        <v>13</v>
      </c>
      <c r="I45" s="24">
        <f t="shared" ca="1" si="2"/>
        <v>36.103328710124828</v>
      </c>
      <c r="J45" s="13" t="s">
        <v>2</v>
      </c>
      <c r="K45" s="29" t="s">
        <v>13</v>
      </c>
      <c r="L45" s="24">
        <f t="shared" ca="1" si="3"/>
        <v>23.398202247191012</v>
      </c>
      <c r="M45" s="13" t="s">
        <v>2</v>
      </c>
    </row>
    <row r="46" spans="1:13" s="2" customFormat="1" ht="30" x14ac:dyDescent="0.35">
      <c r="A46" s="35"/>
      <c r="B46" s="29" t="s">
        <v>35</v>
      </c>
      <c r="C46" s="24">
        <f t="shared" ca="1" si="0"/>
        <v>0</v>
      </c>
      <c r="D46" s="13" t="s">
        <v>2</v>
      </c>
      <c r="E46" s="29" t="s">
        <v>35</v>
      </c>
      <c r="F46" s="24">
        <f t="shared" ca="1" si="1"/>
        <v>0</v>
      </c>
      <c r="G46" s="13" t="s">
        <v>2</v>
      </c>
      <c r="H46" s="29" t="s">
        <v>35</v>
      </c>
      <c r="I46" s="24">
        <f t="shared" ca="1" si="2"/>
        <v>79</v>
      </c>
      <c r="J46" s="13" t="s">
        <v>2</v>
      </c>
      <c r="K46" s="29" t="s">
        <v>35</v>
      </c>
      <c r="L46" s="24">
        <f t="shared" ca="1" si="3"/>
        <v>79</v>
      </c>
      <c r="M46" s="13" t="s">
        <v>2</v>
      </c>
    </row>
    <row r="47" spans="1:13" s="2" customFormat="1" ht="30" x14ac:dyDescent="0.35">
      <c r="A47" s="35"/>
      <c r="B47" s="17" t="s">
        <v>8</v>
      </c>
      <c r="C47" s="24">
        <f ca="1">C43*C39</f>
        <v>2.3500950290569622</v>
      </c>
      <c r="D47" s="32" t="s">
        <v>9</v>
      </c>
      <c r="E47" s="17" t="s">
        <v>8</v>
      </c>
      <c r="F47" s="24">
        <f ca="1">F43*F39</f>
        <v>3.9483523797500317</v>
      </c>
      <c r="G47" s="32" t="s">
        <v>9</v>
      </c>
      <c r="H47" s="17" t="s">
        <v>8</v>
      </c>
      <c r="I47" s="24">
        <f ca="1">I43*I39</f>
        <v>2.3500950290569622</v>
      </c>
      <c r="J47" s="32" t="s">
        <v>9</v>
      </c>
      <c r="K47" s="17" t="s">
        <v>8</v>
      </c>
      <c r="L47" s="24">
        <f ca="1">L43*L39</f>
        <v>3.9483523797500317</v>
      </c>
      <c r="M47" s="32" t="s">
        <v>9</v>
      </c>
    </row>
    <row r="48" spans="1:13" s="2" customFormat="1" ht="30" x14ac:dyDescent="0.35">
      <c r="A48" s="35"/>
      <c r="B48" s="17" t="s">
        <v>11</v>
      </c>
      <c r="C48" s="24">
        <f t="shared" ref="C48:C50" ca="1" si="4">C44*C40</f>
        <v>0</v>
      </c>
      <c r="D48" s="32" t="s">
        <v>9</v>
      </c>
      <c r="E48" s="17" t="s">
        <v>11</v>
      </c>
      <c r="F48" s="24">
        <f t="shared" ref="F48:F50" ca="1" si="5">F44*F40</f>
        <v>0.83076763034970336</v>
      </c>
      <c r="G48" s="32" t="s">
        <v>9</v>
      </c>
      <c r="H48" s="17" t="s">
        <v>11</v>
      </c>
      <c r="I48" s="24">
        <f t="shared" ref="I48:I50" ca="1" si="6">I44*I40</f>
        <v>0</v>
      </c>
      <c r="J48" s="32" t="s">
        <v>9</v>
      </c>
      <c r="K48" s="17" t="s">
        <v>11</v>
      </c>
      <c r="L48" s="24">
        <f t="shared" ref="L48:L50" ca="1" si="7">L44*L40</f>
        <v>0.83076763034970336</v>
      </c>
      <c r="M48" s="32" t="s">
        <v>9</v>
      </c>
    </row>
    <row r="49" spans="1:13" s="2" customFormat="1" ht="30" x14ac:dyDescent="0.35">
      <c r="A49" s="35"/>
      <c r="B49" s="17" t="s">
        <v>12</v>
      </c>
      <c r="C49" s="24">
        <f t="shared" ca="1" si="4"/>
        <v>1.9779216144936627</v>
      </c>
      <c r="D49" s="32" t="s">
        <v>9</v>
      </c>
      <c r="E49" s="17" t="s">
        <v>12</v>
      </c>
      <c r="F49" s="24">
        <f t="shared" ca="1" si="5"/>
        <v>0.83076763034970336</v>
      </c>
      <c r="G49" s="32" t="s">
        <v>9</v>
      </c>
      <c r="H49" s="17" t="s">
        <v>12</v>
      </c>
      <c r="I49" s="24">
        <f t="shared" ca="1" si="6"/>
        <v>1.9779216144936627</v>
      </c>
      <c r="J49" s="32" t="s">
        <v>9</v>
      </c>
      <c r="K49" s="17" t="s">
        <v>12</v>
      </c>
      <c r="L49" s="24">
        <f t="shared" ca="1" si="7"/>
        <v>0.83076763034970336</v>
      </c>
      <c r="M49" s="32" t="s">
        <v>9</v>
      </c>
    </row>
    <row r="50" spans="1:13" s="2" customFormat="1" ht="30" x14ac:dyDescent="0.35">
      <c r="A50" s="35"/>
      <c r="B50" s="17" t="s">
        <v>38</v>
      </c>
      <c r="C50" s="24">
        <f t="shared" ca="1" si="4"/>
        <v>0</v>
      </c>
      <c r="D50" s="32" t="s">
        <v>9</v>
      </c>
      <c r="E50" s="17" t="s">
        <v>38</v>
      </c>
      <c r="F50" s="24">
        <f t="shared" ca="1" si="5"/>
        <v>0</v>
      </c>
      <c r="G50" s="32" t="s">
        <v>9</v>
      </c>
      <c r="H50" s="17" t="s">
        <v>38</v>
      </c>
      <c r="I50" s="24">
        <f t="shared" ca="1" si="6"/>
        <v>7.3683589138134593</v>
      </c>
      <c r="J50" s="32" t="s">
        <v>9</v>
      </c>
      <c r="K50" s="17" t="s">
        <v>38</v>
      </c>
      <c r="L50" s="24">
        <f t="shared" ca="1" si="7"/>
        <v>7.3683589138134593</v>
      </c>
      <c r="M50" s="32" t="s">
        <v>9</v>
      </c>
    </row>
    <row r="51" spans="1:13" s="2" customFormat="1" ht="30" x14ac:dyDescent="0.35">
      <c r="A51" s="35"/>
      <c r="B51" s="20" t="s">
        <v>10</v>
      </c>
      <c r="C51" s="24">
        <f ca="1">$L$3*C38</f>
        <v>4.3280166435506242</v>
      </c>
      <c r="D51" s="32" t="s">
        <v>9</v>
      </c>
      <c r="E51" s="20" t="s">
        <v>10</v>
      </c>
      <c r="F51" s="24">
        <f ca="1">$L$3*F38</f>
        <v>5.609887640449438</v>
      </c>
      <c r="G51" s="32" t="s">
        <v>9</v>
      </c>
      <c r="H51" s="20" t="s">
        <v>10</v>
      </c>
      <c r="I51" s="24">
        <f ca="1">$L$3*I38</f>
        <v>11.696375557364084</v>
      </c>
      <c r="J51" s="32" t="s">
        <v>9</v>
      </c>
      <c r="K51" s="20" t="s">
        <v>10</v>
      </c>
      <c r="L51" s="24">
        <f ca="1">$L$3*L38</f>
        <v>12.978246554262897</v>
      </c>
      <c r="M51" s="32" t="s">
        <v>9</v>
      </c>
    </row>
    <row r="52" spans="1:13" s="2" customFormat="1" x14ac:dyDescent="0.35">
      <c r="A52" s="35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</row>
    <row r="53" spans="1:13" s="2" customFormat="1" x14ac:dyDescent="0.35">
      <c r="A53" s="35"/>
      <c r="B53" s="2" t="s">
        <v>82</v>
      </c>
      <c r="C53" s="18"/>
      <c r="D53" s="20"/>
      <c r="F53" s="18"/>
      <c r="G53" s="18"/>
      <c r="H53" s="18"/>
      <c r="I53" s="18"/>
      <c r="J53" s="18"/>
      <c r="K53" s="1"/>
      <c r="L53" s="1"/>
      <c r="M53" s="1"/>
    </row>
    <row r="54" spans="1:13" s="2" customFormat="1" x14ac:dyDescent="0.35">
      <c r="A54" s="35"/>
      <c r="B54" s="2" t="s">
        <v>83</v>
      </c>
      <c r="C54" s="18"/>
      <c r="D54" s="20"/>
      <c r="F54" s="18"/>
      <c r="G54" s="18"/>
      <c r="H54" s="18"/>
      <c r="I54" s="18"/>
      <c r="J54" s="18"/>
      <c r="K54" s="1"/>
      <c r="L54" s="1"/>
      <c r="M54" s="1"/>
    </row>
    <row r="55" spans="1:13" s="2" customFormat="1" ht="26.25" thickBot="1" x14ac:dyDescent="0.4">
      <c r="A55" s="35"/>
      <c r="B55" s="2" t="s">
        <v>84</v>
      </c>
      <c r="C55" s="18"/>
      <c r="D55" s="20"/>
      <c r="F55" s="18"/>
      <c r="G55" s="18"/>
      <c r="H55" s="18"/>
      <c r="I55" s="18"/>
      <c r="J55" s="18"/>
      <c r="K55" s="1"/>
      <c r="L55" s="1"/>
      <c r="M55" s="1"/>
    </row>
    <row r="56" spans="1:13" ht="26.25" thickBot="1" x14ac:dyDescent="0.4">
      <c r="A56" s="5"/>
      <c r="B56" s="5"/>
      <c r="C56" s="4" t="s">
        <v>41</v>
      </c>
      <c r="D56" s="5">
        <v>10</v>
      </c>
      <c r="E56" s="6" t="s">
        <v>0</v>
      </c>
      <c r="F56" s="7">
        <v>1000</v>
      </c>
      <c r="H56" s="39"/>
    </row>
    <row r="57" spans="1:13" ht="26.25" thickBot="1" x14ac:dyDescent="0.4">
      <c r="A57" s="5"/>
      <c r="B57" s="5"/>
      <c r="C57" s="4" t="s">
        <v>42</v>
      </c>
      <c r="D57" s="5">
        <v>5</v>
      </c>
      <c r="E57" s="6" t="s">
        <v>0</v>
      </c>
      <c r="F57" s="7">
        <v>100</v>
      </c>
    </row>
  </sheetData>
  <sheetProtection sheet="1" objects="1" scenarios="1"/>
  <pageMargins left="0.7" right="0.7" top="0.75" bottom="0.75" header="0.3" footer="0.3"/>
  <pageSetup scale="61" fitToHeight="0" orientation="portrait" horizontalDpi="300" verticalDpi="300" r:id="rId1"/>
  <headerFooter alignWithMargins="0">
    <oddHeader>&amp;A</oddHeader>
  </headerFooter>
  <rowBreaks count="1" manualBreakCount="1">
    <brk id="3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39"/>
  <sheetViews>
    <sheetView view="pageBreakPreview" topLeftCell="A36" zoomScale="70" zoomScaleNormal="60" zoomScaleSheetLayoutView="70" zoomScalePageLayoutView="50" workbookViewId="0">
      <selection activeCell="AU63" sqref="AU63"/>
    </sheetView>
  </sheetViews>
  <sheetFormatPr defaultColWidth="9.140625" defaultRowHeight="25.5" x14ac:dyDescent="0.35"/>
  <cols>
    <col min="1" max="1" width="1.42578125" style="90" customWidth="1"/>
    <col min="2" max="2" width="10.7109375" style="8" customWidth="1"/>
    <col min="3" max="3" width="10.42578125" style="1" customWidth="1"/>
    <col min="4" max="4" width="3.7109375" style="1" customWidth="1"/>
    <col min="5" max="5" width="2.7109375" style="1" customWidth="1"/>
    <col min="6" max="6" width="3.7109375" style="1" customWidth="1"/>
    <col min="7" max="7" width="2.7109375" style="1" customWidth="1"/>
    <col min="8" max="8" width="3.7109375" style="1" customWidth="1"/>
    <col min="9" max="9" width="2.7109375" style="1" customWidth="1"/>
    <col min="10" max="10" width="3.7109375" style="1" customWidth="1"/>
    <col min="11" max="11" width="9.140625" style="1" bestFit="1" customWidth="1"/>
    <col min="12" max="12" width="5.7109375" style="1" customWidth="1"/>
    <col min="13" max="13" width="10.7109375" style="1" customWidth="1"/>
    <col min="14" max="14" width="10.42578125" style="1" customWidth="1"/>
    <col min="15" max="15" width="3.7109375" style="1" customWidth="1"/>
    <col min="16" max="16" width="2.7109375" style="1" customWidth="1"/>
    <col min="17" max="17" width="3.7109375" style="1" customWidth="1"/>
    <col min="18" max="18" width="2.7109375" style="1" customWidth="1"/>
    <col min="19" max="19" width="3.7109375" style="1" customWidth="1"/>
    <col min="20" max="20" width="2.7109375" style="1" customWidth="1"/>
    <col min="21" max="21" width="3.7109375" style="1" customWidth="1"/>
    <col min="22" max="22" width="9.140625" style="1" bestFit="1" customWidth="1"/>
    <col min="23" max="23" width="5.7109375" style="1" customWidth="1"/>
    <col min="24" max="24" width="10.7109375" style="1" customWidth="1"/>
    <col min="25" max="25" width="10.42578125" style="1" customWidth="1"/>
    <col min="26" max="26" width="3.7109375" style="1" customWidth="1"/>
    <col min="27" max="27" width="2.7109375" style="1" customWidth="1"/>
    <col min="28" max="28" width="3.7109375" style="1" customWidth="1"/>
    <col min="29" max="29" width="2.7109375" style="1" customWidth="1"/>
    <col min="30" max="30" width="3.7109375" style="1" customWidth="1"/>
    <col min="31" max="31" width="2.7109375" style="1" customWidth="1"/>
    <col min="32" max="32" width="3.7109375" style="1" customWidth="1"/>
    <col min="33" max="33" width="9.140625" style="1" bestFit="1" customWidth="1"/>
    <col min="34" max="34" width="5.7109375" style="1" customWidth="1"/>
    <col min="35" max="35" width="10.7109375" style="1" customWidth="1"/>
    <col min="36" max="36" width="10.42578125" style="1" customWidth="1"/>
    <col min="37" max="37" width="3.7109375" style="1" customWidth="1"/>
    <col min="38" max="38" width="2.7109375" style="1" customWidth="1"/>
    <col min="39" max="39" width="3.7109375" style="1" customWidth="1"/>
    <col min="40" max="40" width="2.7109375" style="1" customWidth="1"/>
    <col min="41" max="41" width="3.7109375" style="1" customWidth="1"/>
    <col min="42" max="42" width="2.7109375" style="1" customWidth="1"/>
    <col min="43" max="43" width="3.7109375" style="1" customWidth="1"/>
    <col min="44" max="44" width="9.140625" style="1" bestFit="1" customWidth="1"/>
    <col min="45" max="45" width="0.7109375" style="1" customWidth="1"/>
    <col min="46" max="16384" width="9.140625" style="1"/>
  </cols>
  <sheetData>
    <row r="1" spans="1:45" s="90" customFormat="1" ht="7.5" customHeight="1" x14ac:dyDescent="0.35">
      <c r="A1" s="99"/>
      <c r="B1" s="106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</row>
    <row r="2" spans="1:45" s="30" customFormat="1" ht="26.25" x14ac:dyDescent="0.35">
      <c r="A2" s="96"/>
      <c r="B2" s="97"/>
      <c r="C2" s="92" t="s">
        <v>86</v>
      </c>
      <c r="D2" s="93"/>
      <c r="E2" s="93"/>
      <c r="F2" s="93"/>
      <c r="G2" s="93"/>
      <c r="H2" s="93"/>
      <c r="I2" s="93"/>
      <c r="J2" s="93"/>
      <c r="K2" s="97"/>
      <c r="L2" s="92"/>
      <c r="M2" s="95"/>
      <c r="N2" s="92"/>
      <c r="O2" s="93"/>
      <c r="P2" s="93"/>
      <c r="Q2" s="93"/>
      <c r="R2" s="93"/>
      <c r="S2" s="93"/>
      <c r="T2" s="93"/>
      <c r="U2" s="93"/>
      <c r="V2" s="97"/>
      <c r="W2" s="96"/>
      <c r="X2" s="96"/>
      <c r="Y2" s="92"/>
      <c r="Z2" s="93"/>
      <c r="AA2" s="93"/>
      <c r="AB2" s="93"/>
      <c r="AC2" s="93"/>
      <c r="AD2" s="93"/>
      <c r="AE2" s="93"/>
      <c r="AF2" s="93"/>
      <c r="AG2" s="97"/>
      <c r="AH2" s="96"/>
      <c r="AI2" s="96"/>
      <c r="AJ2" s="92"/>
      <c r="AK2" s="93"/>
      <c r="AL2" s="93"/>
      <c r="AM2" s="93"/>
      <c r="AN2" s="93"/>
      <c r="AO2" s="93"/>
      <c r="AP2" s="93"/>
      <c r="AQ2" s="93"/>
      <c r="AR2" s="97"/>
      <c r="AS2" s="96"/>
    </row>
    <row r="3" spans="1:45" s="30" customFormat="1" ht="26.25" x14ac:dyDescent="0.35">
      <c r="A3" s="96"/>
      <c r="B3" s="94"/>
      <c r="C3" s="92" t="s">
        <v>184</v>
      </c>
      <c r="D3" s="93"/>
      <c r="E3" s="93"/>
      <c r="F3" s="93"/>
      <c r="G3" s="93"/>
      <c r="H3" s="93"/>
      <c r="I3" s="93"/>
      <c r="J3" s="93"/>
      <c r="K3" s="94"/>
      <c r="L3" s="92"/>
      <c r="M3" s="95"/>
      <c r="N3" s="92"/>
      <c r="O3" s="93"/>
      <c r="P3" s="93"/>
      <c r="Q3" s="93"/>
      <c r="R3" s="93"/>
      <c r="S3" s="93"/>
      <c r="T3" s="93"/>
      <c r="U3" s="93"/>
      <c r="V3" s="94"/>
      <c r="W3" s="96"/>
      <c r="X3" s="96"/>
      <c r="Y3" s="92"/>
      <c r="Z3" s="93"/>
      <c r="AA3" s="93"/>
      <c r="AB3" s="93"/>
      <c r="AC3" s="93"/>
      <c r="AD3" s="93"/>
      <c r="AE3" s="93"/>
      <c r="AF3" s="93"/>
      <c r="AG3" s="94"/>
      <c r="AH3" s="96"/>
      <c r="AI3" s="96"/>
      <c r="AJ3" s="92"/>
      <c r="AK3" s="93"/>
      <c r="AL3" s="93"/>
      <c r="AM3" s="93"/>
      <c r="AN3" s="93"/>
      <c r="AO3" s="93"/>
      <c r="AP3" s="93"/>
      <c r="AQ3" s="93"/>
      <c r="AR3" s="94"/>
      <c r="AS3" s="96"/>
    </row>
    <row r="4" spans="1:45" s="30" customFormat="1" ht="26.25" x14ac:dyDescent="0.35">
      <c r="A4" s="96"/>
      <c r="B4" s="94"/>
      <c r="C4" s="92" t="s">
        <v>185</v>
      </c>
      <c r="D4" s="93"/>
      <c r="E4" s="93"/>
      <c r="F4" s="93"/>
      <c r="G4" s="93"/>
      <c r="H4" s="93"/>
      <c r="I4" s="93"/>
      <c r="J4" s="93"/>
      <c r="K4" s="92" t="s">
        <v>186</v>
      </c>
      <c r="L4" s="92"/>
      <c r="M4" s="95"/>
      <c r="N4" s="92" t="s">
        <v>187</v>
      </c>
      <c r="O4" s="93"/>
      <c r="P4" s="93"/>
      <c r="Q4" s="93"/>
      <c r="R4" s="93"/>
      <c r="S4" s="93"/>
      <c r="T4" s="92" t="s">
        <v>188</v>
      </c>
      <c r="U4" s="93"/>
      <c r="V4" s="94"/>
      <c r="W4" s="96"/>
      <c r="X4" s="96"/>
      <c r="Y4" s="92" t="s">
        <v>189</v>
      </c>
      <c r="Z4" s="93"/>
      <c r="AA4" s="93"/>
      <c r="AB4" s="93"/>
      <c r="AC4" s="93"/>
      <c r="AD4" s="93"/>
      <c r="AE4" s="93"/>
      <c r="AF4" s="93"/>
      <c r="AG4" s="92" t="s">
        <v>190</v>
      </c>
      <c r="AH4" s="96"/>
      <c r="AI4" s="96"/>
      <c r="AJ4" s="92"/>
      <c r="AK4" s="93"/>
      <c r="AL4" s="93"/>
      <c r="AM4" s="93"/>
      <c r="AN4" s="93"/>
      <c r="AO4" s="93"/>
      <c r="AP4" s="93"/>
      <c r="AQ4" s="93"/>
      <c r="AR4" s="94"/>
      <c r="AS4" s="96"/>
    </row>
    <row r="5" spans="1:45" s="30" customFormat="1" ht="26.25" x14ac:dyDescent="0.35">
      <c r="A5" s="96"/>
      <c r="B5" s="94"/>
      <c r="C5" s="92" t="s">
        <v>191</v>
      </c>
      <c r="D5" s="93"/>
      <c r="E5" s="93"/>
      <c r="F5" s="93"/>
      <c r="G5" s="93"/>
      <c r="H5" s="93"/>
      <c r="I5" s="93"/>
      <c r="J5" s="93"/>
      <c r="K5" s="92" t="s">
        <v>192</v>
      </c>
      <c r="L5" s="92"/>
      <c r="M5" s="95"/>
      <c r="N5" s="92" t="s">
        <v>193</v>
      </c>
      <c r="O5" s="93"/>
      <c r="P5" s="93"/>
      <c r="Q5" s="93"/>
      <c r="R5" s="93"/>
      <c r="S5" s="93"/>
      <c r="T5" s="92" t="s">
        <v>194</v>
      </c>
      <c r="U5" s="93"/>
      <c r="V5" s="94"/>
      <c r="W5" s="96"/>
      <c r="X5" s="96"/>
      <c r="Y5" s="92" t="s">
        <v>195</v>
      </c>
      <c r="Z5" s="93"/>
      <c r="AA5" s="93"/>
      <c r="AB5" s="93"/>
      <c r="AC5" s="93"/>
      <c r="AD5" s="93"/>
      <c r="AE5" s="93"/>
      <c r="AF5" s="93"/>
      <c r="AG5" s="92" t="s">
        <v>196</v>
      </c>
      <c r="AH5" s="96"/>
      <c r="AI5" s="96"/>
      <c r="AJ5" s="92"/>
      <c r="AK5" s="93"/>
      <c r="AL5" s="93"/>
      <c r="AM5" s="93"/>
      <c r="AN5" s="93"/>
      <c r="AO5" s="93"/>
      <c r="AP5" s="93"/>
      <c r="AQ5" s="93"/>
      <c r="AR5" s="94"/>
      <c r="AS5" s="96"/>
    </row>
    <row r="6" spans="1:45" s="30" customFormat="1" ht="26.25" x14ac:dyDescent="0.35">
      <c r="A6" s="96"/>
      <c r="B6" s="97"/>
      <c r="C6" s="92"/>
      <c r="D6" s="93"/>
      <c r="E6" s="93"/>
      <c r="F6" s="93"/>
      <c r="G6" s="93"/>
      <c r="H6" s="93"/>
      <c r="I6" s="93"/>
      <c r="J6" s="93"/>
      <c r="K6" s="97"/>
      <c r="L6" s="92"/>
      <c r="M6" s="95"/>
      <c r="N6" s="92"/>
      <c r="O6" s="93"/>
      <c r="P6" s="93"/>
      <c r="Q6" s="93"/>
      <c r="R6" s="93"/>
      <c r="S6" s="93"/>
      <c r="T6" s="93"/>
      <c r="U6" s="93"/>
      <c r="V6" s="97"/>
      <c r="W6" s="96"/>
      <c r="X6" s="96"/>
      <c r="Y6" s="92"/>
      <c r="Z6" s="93"/>
      <c r="AA6" s="93"/>
      <c r="AB6" s="93"/>
      <c r="AC6" s="93"/>
      <c r="AD6" s="93"/>
      <c r="AE6" s="93"/>
      <c r="AF6" s="93"/>
      <c r="AG6" s="97"/>
      <c r="AH6" s="96"/>
      <c r="AI6" s="96"/>
      <c r="AJ6" s="92"/>
      <c r="AK6" s="93"/>
      <c r="AL6" s="93"/>
      <c r="AM6" s="93"/>
      <c r="AN6" s="93"/>
      <c r="AO6" s="93"/>
      <c r="AP6" s="93"/>
      <c r="AQ6" s="93"/>
      <c r="AR6" s="97"/>
      <c r="AS6" s="96"/>
    </row>
    <row r="7" spans="1:45" s="30" customFormat="1" ht="26.25" x14ac:dyDescent="0.35">
      <c r="A7" s="96"/>
      <c r="B7" s="97"/>
      <c r="C7" s="92"/>
      <c r="D7" s="93"/>
      <c r="E7" s="93"/>
      <c r="F7" s="93"/>
      <c r="G7" s="93"/>
      <c r="H7" s="93"/>
      <c r="I7" s="93"/>
      <c r="J7" s="93"/>
      <c r="K7" s="97"/>
      <c r="L7" s="92"/>
      <c r="M7" s="93"/>
      <c r="N7" s="92"/>
      <c r="O7" s="93"/>
      <c r="P7" s="93"/>
      <c r="Q7" s="93"/>
      <c r="R7" s="93"/>
      <c r="S7" s="93"/>
      <c r="T7" s="93"/>
      <c r="U7" s="93"/>
      <c r="V7" s="97"/>
      <c r="W7" s="96"/>
      <c r="X7" s="96"/>
      <c r="Y7" s="92"/>
      <c r="Z7" s="93"/>
      <c r="AA7" s="93"/>
      <c r="AB7" s="93"/>
      <c r="AC7" s="93"/>
      <c r="AD7" s="93"/>
      <c r="AE7" s="93"/>
      <c r="AF7" s="93"/>
      <c r="AG7" s="97"/>
      <c r="AH7" s="96"/>
      <c r="AI7" s="96"/>
      <c r="AJ7" s="92"/>
      <c r="AK7" s="93"/>
      <c r="AL7" s="93"/>
      <c r="AM7" s="93"/>
      <c r="AN7" s="93"/>
      <c r="AO7" s="93"/>
      <c r="AP7" s="93"/>
      <c r="AQ7" s="93"/>
      <c r="AR7" s="97"/>
      <c r="AS7" s="96"/>
    </row>
    <row r="8" spans="1:45" s="30" customFormat="1" ht="45.75" customHeight="1" x14ac:dyDescent="0.35">
      <c r="A8" s="96"/>
      <c r="B8" s="107" t="s">
        <v>205</v>
      </c>
      <c r="C8" s="97"/>
      <c r="D8" s="93"/>
      <c r="E8" s="97"/>
      <c r="F8" s="93"/>
      <c r="G8" s="97"/>
      <c r="H8" s="93"/>
      <c r="I8" s="97"/>
      <c r="J8" s="93"/>
      <c r="K8" s="97"/>
      <c r="L8" s="96"/>
      <c r="M8" s="107" t="s">
        <v>206</v>
      </c>
      <c r="N8" s="97"/>
      <c r="O8" s="93"/>
      <c r="P8" s="97"/>
      <c r="Q8" s="93"/>
      <c r="R8" s="97"/>
      <c r="S8" s="93"/>
      <c r="T8" s="97"/>
      <c r="U8" s="93"/>
      <c r="V8" s="97"/>
      <c r="W8" s="96"/>
      <c r="X8" s="107" t="s">
        <v>207</v>
      </c>
      <c r="Y8" s="97"/>
      <c r="Z8" s="93"/>
      <c r="AA8" s="97"/>
      <c r="AB8" s="93"/>
      <c r="AC8" s="97"/>
      <c r="AD8" s="93"/>
      <c r="AE8" s="97"/>
      <c r="AF8" s="93"/>
      <c r="AG8" s="97"/>
      <c r="AH8" s="96"/>
      <c r="AI8" s="107" t="s">
        <v>208</v>
      </c>
      <c r="AJ8" s="97"/>
      <c r="AK8" s="93"/>
      <c r="AL8" s="97"/>
      <c r="AM8" s="93"/>
      <c r="AN8" s="97"/>
      <c r="AO8" s="93"/>
      <c r="AP8" s="97"/>
      <c r="AQ8" s="93"/>
      <c r="AR8" s="97"/>
      <c r="AS8" s="96"/>
    </row>
    <row r="9" spans="1:45" s="30" customFormat="1" ht="26.25" hidden="1" x14ac:dyDescent="0.35">
      <c r="A9" s="96"/>
      <c r="B9" s="97"/>
      <c r="C9" s="96"/>
      <c r="D9" s="93">
        <f ca="1">ROUNDDOWN(D10/10,0)</f>
        <v>3</v>
      </c>
      <c r="E9" s="93"/>
      <c r="F9" s="93">
        <f ca="1">D10-D9*10</f>
        <v>3</v>
      </c>
      <c r="G9" s="93"/>
      <c r="H9" s="93">
        <f ca="1">(ROUND(($K$127+($M$127-$K$127)*RAND()),0))</f>
        <v>2</v>
      </c>
      <c r="I9" s="93"/>
      <c r="J9" s="93">
        <f ca="1">(ROUND(RAND(),0))</f>
        <v>1</v>
      </c>
      <c r="K9" s="97"/>
      <c r="L9" s="96"/>
      <c r="M9" s="107"/>
      <c r="N9" s="96"/>
      <c r="O9" s="93">
        <f ca="1">ROUNDDOWN(O10/10,0)</f>
        <v>8</v>
      </c>
      <c r="P9" s="93"/>
      <c r="Q9" s="93">
        <f ca="1">O10-O9*10</f>
        <v>2</v>
      </c>
      <c r="R9" s="93"/>
      <c r="S9" s="93">
        <f ca="1">(ROUND(($K$127+($M$127-$K$127)*RAND()),0))</f>
        <v>4</v>
      </c>
      <c r="T9" s="93"/>
      <c r="U9" s="93">
        <f ca="1">(ROUND(RAND(),0))</f>
        <v>1</v>
      </c>
      <c r="V9" s="97"/>
      <c r="W9" s="96"/>
      <c r="X9" s="107"/>
      <c r="Y9" s="96"/>
      <c r="Z9" s="93">
        <f ca="1">ROUNDDOWN(Z10/10,0)</f>
        <v>2</v>
      </c>
      <c r="AA9" s="93"/>
      <c r="AB9" s="93">
        <f ca="1">Z10-Z9*10</f>
        <v>7</v>
      </c>
      <c r="AC9" s="93"/>
      <c r="AD9" s="93">
        <f ca="1">(ROUND(($K$127+($M$127-$K$127)*RAND()),0))</f>
        <v>2</v>
      </c>
      <c r="AE9" s="93"/>
      <c r="AF9" s="93">
        <f ca="1">(ROUND(RAND(),0))</f>
        <v>1</v>
      </c>
      <c r="AG9" s="97"/>
      <c r="AH9" s="96"/>
      <c r="AI9" s="107"/>
      <c r="AJ9" s="96"/>
      <c r="AK9" s="93">
        <f ca="1">ROUNDDOWN(AK10/10,0)</f>
        <v>2</v>
      </c>
      <c r="AL9" s="93"/>
      <c r="AM9" s="93">
        <f ca="1">AK10-AK9*10</f>
        <v>7</v>
      </c>
      <c r="AN9" s="93"/>
      <c r="AO9" s="93">
        <f ca="1">(ROUND(($K$127+($M$127-$K$127)*RAND()),0))</f>
        <v>3</v>
      </c>
      <c r="AP9" s="93"/>
      <c r="AQ9" s="93">
        <f ca="1">(ROUND(RAND(),0))</f>
        <v>1</v>
      </c>
      <c r="AR9" s="97"/>
      <c r="AS9" s="96"/>
    </row>
    <row r="10" spans="1:45" s="30" customFormat="1" ht="26.25" hidden="1" x14ac:dyDescent="0.35">
      <c r="A10" s="96"/>
      <c r="B10" s="97"/>
      <c r="C10" s="98"/>
      <c r="D10" s="99">
        <f ca="1">LOOKUP(RANDBETWEEN(1,12),$B$128:$B$139,$C$128:$C$139)</f>
        <v>33</v>
      </c>
      <c r="E10" s="93"/>
      <c r="F10" s="93"/>
      <c r="G10" s="93"/>
      <c r="H10" s="93"/>
      <c r="I10" s="93"/>
      <c r="J10" s="93"/>
      <c r="K10" s="97"/>
      <c r="L10" s="98"/>
      <c r="M10" s="107"/>
      <c r="N10" s="98"/>
      <c r="O10" s="99">
        <f ca="1">LOOKUP(RANDBETWEEN(1,12),$B$128:$B$139,$C$128:$C$139)</f>
        <v>82</v>
      </c>
      <c r="P10" s="93"/>
      <c r="Q10" s="93"/>
      <c r="R10" s="93"/>
      <c r="S10" s="93"/>
      <c r="T10" s="93"/>
      <c r="U10" s="93"/>
      <c r="V10" s="97"/>
      <c r="W10" s="96"/>
      <c r="X10" s="107"/>
      <c r="Y10" s="98"/>
      <c r="Z10" s="99">
        <f ca="1">LOOKUP(RANDBETWEEN(1,12),$B$128:$B$139,$C$128:$C$139)</f>
        <v>27</v>
      </c>
      <c r="AA10" s="93"/>
      <c r="AB10" s="93"/>
      <c r="AC10" s="93"/>
      <c r="AD10" s="93"/>
      <c r="AE10" s="93"/>
      <c r="AF10" s="93"/>
      <c r="AG10" s="97"/>
      <c r="AH10" s="96"/>
      <c r="AI10" s="107"/>
      <c r="AJ10" s="98"/>
      <c r="AK10" s="99">
        <f ca="1">LOOKUP(RANDBETWEEN(1,12),$B$128:$B$139,$C$128:$C$139)</f>
        <v>27</v>
      </c>
      <c r="AL10" s="93"/>
      <c r="AM10" s="93"/>
      <c r="AN10" s="93"/>
      <c r="AO10" s="93"/>
      <c r="AP10" s="93"/>
      <c r="AQ10" s="93"/>
      <c r="AR10" s="97"/>
      <c r="AS10" s="96"/>
    </row>
    <row r="11" spans="1:45" s="30" customFormat="1" ht="26.25" x14ac:dyDescent="0.35">
      <c r="A11" s="96"/>
      <c r="B11" s="107"/>
      <c r="C11" s="98"/>
      <c r="D11" s="99" t="str">
        <f ca="1">LOOKUP(D9,$V$127:$V$136,$W$127:$W$136)</f>
        <v>O</v>
      </c>
      <c r="E11" s="99"/>
      <c r="F11" s="99" t="str">
        <f ca="1">LOOKUP(F9,$V$127:$V$136,$W$127:$W$136)</f>
        <v>O</v>
      </c>
      <c r="G11" s="99"/>
      <c r="H11" s="99" t="str">
        <f ca="1">LOOKUP(H9,$V$127:$V$136,$W$127:$W$136)</f>
        <v>R</v>
      </c>
      <c r="I11" s="99"/>
      <c r="J11" s="99" t="str">
        <f ca="1">IF(J9=0,"S","Gd")</f>
        <v>Gd</v>
      </c>
      <c r="K11" s="99"/>
      <c r="L11" s="99"/>
      <c r="M11" s="107"/>
      <c r="N11" s="99"/>
      <c r="O11" s="99" t="str">
        <f ca="1">LOOKUP(O9,$V$127:$V$136,$W$127:$W$136)</f>
        <v>Gy</v>
      </c>
      <c r="P11" s="99"/>
      <c r="Q11" s="99" t="str">
        <f ca="1">LOOKUP(Q9,$V$127:$V$136,$W$127:$W$136)</f>
        <v>R</v>
      </c>
      <c r="R11" s="99"/>
      <c r="S11" s="99" t="str">
        <f ca="1">LOOKUP(S9,$V$127:$V$136,$W$127:$W$136)</f>
        <v>Y</v>
      </c>
      <c r="T11" s="99"/>
      <c r="U11" s="99" t="str">
        <f ca="1">IF(U9=0,"S","Gd")</f>
        <v>Gd</v>
      </c>
      <c r="V11" s="99"/>
      <c r="W11" s="99"/>
      <c r="X11" s="107"/>
      <c r="Y11" s="99"/>
      <c r="Z11" s="99" t="str">
        <f ca="1">LOOKUP(Z9,$V$127:$V$136,$W$127:$W$136)</f>
        <v>R</v>
      </c>
      <c r="AA11" s="99"/>
      <c r="AB11" s="99" t="str">
        <f ca="1">LOOKUP(AB9,$V$127:$V$136,$W$127:$W$136)</f>
        <v>V</v>
      </c>
      <c r="AC11" s="99"/>
      <c r="AD11" s="99" t="str">
        <f ca="1">LOOKUP(AD9,$V$127:$V$136,$W$127:$W$136)</f>
        <v>R</v>
      </c>
      <c r="AE11" s="99"/>
      <c r="AF11" s="99" t="str">
        <f ca="1">IF(AF9=0,"S","Gd")</f>
        <v>Gd</v>
      </c>
      <c r="AG11" s="99"/>
      <c r="AH11" s="99"/>
      <c r="AI11" s="107"/>
      <c r="AJ11" s="99"/>
      <c r="AK11" s="99" t="str">
        <f ca="1">LOOKUP(AK9,$V$127:$V$136,$W$127:$W$136)</f>
        <v>R</v>
      </c>
      <c r="AL11" s="99"/>
      <c r="AM11" s="99" t="str">
        <f ca="1">LOOKUP(AM9,$V$127:$V$136,$W$127:$W$136)</f>
        <v>V</v>
      </c>
      <c r="AN11" s="99"/>
      <c r="AO11" s="99" t="str">
        <f ca="1">LOOKUP(AO9,$V$127:$V$136,$W$127:$W$136)</f>
        <v>O</v>
      </c>
      <c r="AP11" s="99"/>
      <c r="AQ11" s="99" t="str">
        <f ca="1">IF(AQ9=0,"S","Gd")</f>
        <v>Gd</v>
      </c>
      <c r="AR11" s="99"/>
      <c r="AS11" s="96"/>
    </row>
    <row r="12" spans="1:45" s="30" customFormat="1" ht="26.25" x14ac:dyDescent="0.35">
      <c r="A12" s="96"/>
      <c r="B12" s="107"/>
      <c r="C12" s="98"/>
      <c r="D12" s="93"/>
      <c r="E12" s="93"/>
      <c r="F12" s="93"/>
      <c r="G12" s="93"/>
      <c r="H12" s="93"/>
      <c r="I12" s="93"/>
      <c r="J12" s="93"/>
      <c r="K12" s="97"/>
      <c r="L12" s="98"/>
      <c r="M12" s="107"/>
      <c r="N12" s="98"/>
      <c r="O12" s="93"/>
      <c r="P12" s="93"/>
      <c r="Q12" s="93"/>
      <c r="R12" s="93"/>
      <c r="S12" s="93"/>
      <c r="T12" s="93"/>
      <c r="U12" s="93"/>
      <c r="V12" s="97"/>
      <c r="W12" s="96"/>
      <c r="X12" s="107"/>
      <c r="Y12" s="98"/>
      <c r="Z12" s="93"/>
      <c r="AA12" s="93"/>
      <c r="AB12" s="93"/>
      <c r="AC12" s="93"/>
      <c r="AD12" s="93"/>
      <c r="AE12" s="93"/>
      <c r="AF12" s="93"/>
      <c r="AG12" s="97"/>
      <c r="AH12" s="96"/>
      <c r="AI12" s="107"/>
      <c r="AJ12" s="98"/>
      <c r="AK12" s="93"/>
      <c r="AL12" s="93"/>
      <c r="AM12" s="93"/>
      <c r="AN12" s="93"/>
      <c r="AO12" s="93"/>
      <c r="AP12" s="93"/>
      <c r="AQ12" s="93"/>
      <c r="AR12" s="97"/>
      <c r="AS12" s="96"/>
    </row>
    <row r="13" spans="1:45" s="30" customFormat="1" ht="45.75" customHeight="1" x14ac:dyDescent="0.35">
      <c r="A13" s="96"/>
      <c r="B13" s="107" t="s">
        <v>209</v>
      </c>
      <c r="C13" s="97"/>
      <c r="D13" s="93"/>
      <c r="E13" s="97"/>
      <c r="F13" s="93"/>
      <c r="G13" s="97"/>
      <c r="H13" s="93"/>
      <c r="I13" s="97"/>
      <c r="J13" s="93"/>
      <c r="K13" s="97"/>
      <c r="L13" s="96"/>
      <c r="M13" s="107" t="s">
        <v>210</v>
      </c>
      <c r="N13" s="97"/>
      <c r="O13" s="93"/>
      <c r="P13" s="97"/>
      <c r="Q13" s="93"/>
      <c r="R13" s="97"/>
      <c r="S13" s="93"/>
      <c r="T13" s="97"/>
      <c r="U13" s="93"/>
      <c r="V13" s="97"/>
      <c r="W13" s="96"/>
      <c r="X13" s="107" t="s">
        <v>219</v>
      </c>
      <c r="Y13" s="97"/>
      <c r="Z13" s="93"/>
      <c r="AA13" s="97"/>
      <c r="AB13" s="93"/>
      <c r="AC13" s="97"/>
      <c r="AD13" s="93"/>
      <c r="AE13" s="97"/>
      <c r="AF13" s="93"/>
      <c r="AG13" s="97"/>
      <c r="AH13" s="96"/>
      <c r="AI13" s="107" t="s">
        <v>224</v>
      </c>
      <c r="AJ13" s="97"/>
      <c r="AK13" s="93"/>
      <c r="AL13" s="97"/>
      <c r="AM13" s="93"/>
      <c r="AN13" s="97"/>
      <c r="AO13" s="93"/>
      <c r="AP13" s="97"/>
      <c r="AQ13" s="93"/>
      <c r="AR13" s="97"/>
      <c r="AS13" s="96"/>
    </row>
    <row r="14" spans="1:45" s="30" customFormat="1" ht="26.25" hidden="1" x14ac:dyDescent="0.35">
      <c r="A14" s="96"/>
      <c r="B14" s="107"/>
      <c r="C14" s="96"/>
      <c r="D14" s="93">
        <f ca="1">ROUNDDOWN(D15/10,0)</f>
        <v>3</v>
      </c>
      <c r="E14" s="93"/>
      <c r="F14" s="93">
        <f ca="1">D15-D14*10</f>
        <v>3</v>
      </c>
      <c r="G14" s="93"/>
      <c r="H14" s="93">
        <f ca="1">(ROUND(($K$127+($M$127-$K$127)*RAND()),0))</f>
        <v>3</v>
      </c>
      <c r="I14" s="93"/>
      <c r="J14" s="93">
        <f ca="1">(ROUND(RAND(),0))</f>
        <v>1</v>
      </c>
      <c r="K14" s="97"/>
      <c r="L14" s="96"/>
      <c r="M14" s="107"/>
      <c r="N14" s="96"/>
      <c r="O14" s="93">
        <f ca="1">ROUNDDOWN(O15/10,0)</f>
        <v>1</v>
      </c>
      <c r="P14" s="93"/>
      <c r="Q14" s="93">
        <f ca="1">O15-O14*10</f>
        <v>0</v>
      </c>
      <c r="R14" s="93"/>
      <c r="S14" s="93">
        <f ca="1">(ROUND(($K$127+($M$127-$K$127)*RAND()),0))</f>
        <v>2</v>
      </c>
      <c r="T14" s="93"/>
      <c r="U14" s="93">
        <f ca="1">(ROUND(RAND(),0))</f>
        <v>1</v>
      </c>
      <c r="V14" s="97"/>
      <c r="W14" s="96"/>
      <c r="X14" s="107"/>
      <c r="Y14" s="96"/>
      <c r="Z14" s="93">
        <f ca="1">ROUNDDOWN(Z15/10,0)</f>
        <v>2</v>
      </c>
      <c r="AA14" s="93"/>
      <c r="AB14" s="93">
        <f ca="1">Z15-Z14*10</f>
        <v>7</v>
      </c>
      <c r="AC14" s="93"/>
      <c r="AD14" s="93">
        <f ca="1">(ROUND(($K$127+($M$127-$K$127)*RAND()),0))</f>
        <v>2</v>
      </c>
      <c r="AE14" s="93"/>
      <c r="AF14" s="93">
        <f ca="1">(ROUND(RAND(),0))</f>
        <v>1</v>
      </c>
      <c r="AG14" s="97"/>
      <c r="AH14" s="96"/>
      <c r="AI14" s="107"/>
      <c r="AJ14" s="96"/>
      <c r="AK14" s="93">
        <f ca="1">ROUNDDOWN(AK15/10,0)</f>
        <v>4</v>
      </c>
      <c r="AL14" s="93"/>
      <c r="AM14" s="93">
        <f ca="1">AK15-AK14*10</f>
        <v>7</v>
      </c>
      <c r="AN14" s="93"/>
      <c r="AO14" s="93">
        <f ca="1">(ROUND(($K$127+($M$127-$K$127)*RAND()),0))</f>
        <v>4</v>
      </c>
      <c r="AP14" s="93"/>
      <c r="AQ14" s="93">
        <f ca="1">(ROUND(RAND(),0))</f>
        <v>1</v>
      </c>
      <c r="AR14" s="97"/>
      <c r="AS14" s="96"/>
    </row>
    <row r="15" spans="1:45" s="30" customFormat="1" ht="26.25" hidden="1" x14ac:dyDescent="0.35">
      <c r="A15" s="96"/>
      <c r="B15" s="107"/>
      <c r="C15" s="94"/>
      <c r="D15" s="99">
        <f ca="1">LOOKUP(RANDBETWEEN(1,12),$B$128:$B$139,$C$128:$C$139)</f>
        <v>33</v>
      </c>
      <c r="E15" s="93"/>
      <c r="F15" s="93"/>
      <c r="G15" s="96"/>
      <c r="H15" s="96"/>
      <c r="I15" s="96"/>
      <c r="J15" s="96"/>
      <c r="K15" s="94"/>
      <c r="L15" s="94"/>
      <c r="M15" s="107"/>
      <c r="N15" s="94"/>
      <c r="O15" s="99">
        <f ca="1">LOOKUP(RANDBETWEEN(1,12),$B$128:$B$139,$C$128:$C$139)</f>
        <v>10</v>
      </c>
      <c r="P15" s="93"/>
      <c r="Q15" s="93"/>
      <c r="R15" s="96"/>
      <c r="S15" s="96"/>
      <c r="T15" s="96"/>
      <c r="U15" s="96"/>
      <c r="V15" s="94"/>
      <c r="W15" s="96"/>
      <c r="X15" s="107"/>
      <c r="Y15" s="94"/>
      <c r="Z15" s="99">
        <f ca="1">LOOKUP(RANDBETWEEN(1,12),$B$128:$B$139,$C$128:$C$139)</f>
        <v>27</v>
      </c>
      <c r="AA15" s="93"/>
      <c r="AB15" s="93"/>
      <c r="AC15" s="96"/>
      <c r="AD15" s="96"/>
      <c r="AE15" s="96"/>
      <c r="AF15" s="96"/>
      <c r="AG15" s="94"/>
      <c r="AH15" s="96"/>
      <c r="AI15" s="107"/>
      <c r="AJ15" s="94"/>
      <c r="AK15" s="99">
        <f ca="1">LOOKUP(RANDBETWEEN(1,12),$B$128:$B$139,$C$128:$C$139)</f>
        <v>47</v>
      </c>
      <c r="AL15" s="93"/>
      <c r="AM15" s="93"/>
      <c r="AN15" s="96"/>
      <c r="AO15" s="96"/>
      <c r="AP15" s="96"/>
      <c r="AQ15" s="96"/>
      <c r="AR15" s="94"/>
      <c r="AS15" s="96"/>
    </row>
    <row r="16" spans="1:45" s="89" customFormat="1" ht="26.25" x14ac:dyDescent="0.35">
      <c r="A16" s="96"/>
      <c r="B16" s="107"/>
      <c r="C16" s="98"/>
      <c r="D16" s="99" t="str">
        <f ca="1">LOOKUP(D14,$V$127:$V$136,$W$127:$W$136)</f>
        <v>O</v>
      </c>
      <c r="E16" s="99"/>
      <c r="F16" s="99" t="str">
        <f ca="1">LOOKUP(F14,$V$127:$V$136,$W$127:$W$136)</f>
        <v>O</v>
      </c>
      <c r="G16" s="99"/>
      <c r="H16" s="99" t="str">
        <f ca="1">LOOKUP(H14,$V$127:$V$136,$W$127:$W$136)</f>
        <v>O</v>
      </c>
      <c r="I16" s="99"/>
      <c r="J16" s="99" t="str">
        <f ca="1">IF(J14=0,"S","Gd")</f>
        <v>Gd</v>
      </c>
      <c r="K16" s="99"/>
      <c r="L16" s="99"/>
      <c r="M16" s="107"/>
      <c r="N16" s="99"/>
      <c r="O16" s="99" t="str">
        <f ca="1">LOOKUP(O14,$V$127:$V$136,$W$127:$W$136)</f>
        <v>Br</v>
      </c>
      <c r="P16" s="99"/>
      <c r="Q16" s="99" t="str">
        <f ca="1">LOOKUP(Q14,$V$127:$V$136,$W$127:$W$136)</f>
        <v>Blk</v>
      </c>
      <c r="R16" s="99"/>
      <c r="S16" s="99" t="str">
        <f ca="1">LOOKUP(S14,$V$127:$V$136,$W$127:$W$136)</f>
        <v>R</v>
      </c>
      <c r="T16" s="99"/>
      <c r="U16" s="99" t="str">
        <f ca="1">IF(U14=0,"S","Gd")</f>
        <v>Gd</v>
      </c>
      <c r="V16" s="99"/>
      <c r="W16" s="99"/>
      <c r="X16" s="107"/>
      <c r="Y16" s="99"/>
      <c r="Z16" s="99" t="str">
        <f ca="1">LOOKUP(Z14,$V$127:$V$136,$W$127:$W$136)</f>
        <v>R</v>
      </c>
      <c r="AA16" s="99"/>
      <c r="AB16" s="99" t="str">
        <f ca="1">LOOKUP(AB14,$V$127:$V$136,$W$127:$W$136)</f>
        <v>V</v>
      </c>
      <c r="AC16" s="99"/>
      <c r="AD16" s="99" t="str">
        <f ca="1">LOOKUP(AD14,$V$127:$V$136,$W$127:$W$136)</f>
        <v>R</v>
      </c>
      <c r="AE16" s="99"/>
      <c r="AF16" s="99" t="str">
        <f ca="1">IF(AF14=0,"S","Gd")</f>
        <v>Gd</v>
      </c>
      <c r="AG16" s="99"/>
      <c r="AH16" s="99"/>
      <c r="AI16" s="107"/>
      <c r="AJ16" s="99"/>
      <c r="AK16" s="99" t="str">
        <f ca="1">LOOKUP(AK14,$V$127:$V$136,$W$127:$W$136)</f>
        <v>Y</v>
      </c>
      <c r="AL16" s="99"/>
      <c r="AM16" s="99" t="str">
        <f ca="1">LOOKUP(AM14,$V$127:$V$136,$W$127:$W$136)</f>
        <v>V</v>
      </c>
      <c r="AN16" s="99"/>
      <c r="AO16" s="99" t="str">
        <f ca="1">LOOKUP(AO14,$V$127:$V$136,$W$127:$W$136)</f>
        <v>Y</v>
      </c>
      <c r="AP16" s="99"/>
      <c r="AQ16" s="99" t="str">
        <f ca="1">IF(AQ14=0,"S","Gd")</f>
        <v>Gd</v>
      </c>
      <c r="AR16" s="99"/>
      <c r="AS16" s="96"/>
    </row>
    <row r="17" spans="1:45" s="30" customFormat="1" ht="26.25" x14ac:dyDescent="0.35">
      <c r="A17" s="96"/>
      <c r="B17" s="107"/>
      <c r="C17" s="94"/>
      <c r="D17" s="96"/>
      <c r="E17" s="96"/>
      <c r="F17" s="96"/>
      <c r="G17" s="96"/>
      <c r="H17" s="96"/>
      <c r="I17" s="96"/>
      <c r="J17" s="96"/>
      <c r="K17" s="94"/>
      <c r="L17" s="94"/>
      <c r="M17" s="107"/>
      <c r="N17" s="94"/>
      <c r="O17" s="96"/>
      <c r="P17" s="96"/>
      <c r="Q17" s="96"/>
      <c r="R17" s="96"/>
      <c r="S17" s="96"/>
      <c r="T17" s="96"/>
      <c r="U17" s="96"/>
      <c r="V17" s="94"/>
      <c r="W17" s="96"/>
      <c r="X17" s="107"/>
      <c r="Y17" s="94"/>
      <c r="Z17" s="96"/>
      <c r="AA17" s="96"/>
      <c r="AB17" s="96"/>
      <c r="AC17" s="96"/>
      <c r="AD17" s="96"/>
      <c r="AE17" s="96"/>
      <c r="AF17" s="96"/>
      <c r="AG17" s="94"/>
      <c r="AH17" s="96"/>
      <c r="AI17" s="107"/>
      <c r="AJ17" s="94"/>
      <c r="AK17" s="96"/>
      <c r="AL17" s="96"/>
      <c r="AM17" s="96"/>
      <c r="AN17" s="96"/>
      <c r="AO17" s="96"/>
      <c r="AP17" s="96"/>
      <c r="AQ17" s="96"/>
      <c r="AR17" s="94"/>
      <c r="AS17" s="96"/>
    </row>
    <row r="18" spans="1:45" s="30" customFormat="1" ht="45.75" customHeight="1" x14ac:dyDescent="0.35">
      <c r="A18" s="96"/>
      <c r="B18" s="107" t="s">
        <v>211</v>
      </c>
      <c r="C18" s="97"/>
      <c r="D18" s="93"/>
      <c r="E18" s="97"/>
      <c r="F18" s="93"/>
      <c r="G18" s="97"/>
      <c r="H18" s="93"/>
      <c r="I18" s="97"/>
      <c r="J18" s="93"/>
      <c r="K18" s="97"/>
      <c r="L18" s="96"/>
      <c r="M18" s="107" t="s">
        <v>215</v>
      </c>
      <c r="N18" s="97"/>
      <c r="O18" s="93"/>
      <c r="P18" s="97"/>
      <c r="Q18" s="93"/>
      <c r="R18" s="97"/>
      <c r="S18" s="93"/>
      <c r="T18" s="97"/>
      <c r="U18" s="93"/>
      <c r="V18" s="97"/>
      <c r="W18" s="96"/>
      <c r="X18" s="107" t="s">
        <v>220</v>
      </c>
      <c r="Y18" s="97"/>
      <c r="Z18" s="93"/>
      <c r="AA18" s="97"/>
      <c r="AB18" s="93"/>
      <c r="AC18" s="97"/>
      <c r="AD18" s="93"/>
      <c r="AE18" s="97"/>
      <c r="AF18" s="93"/>
      <c r="AG18" s="97"/>
      <c r="AH18" s="96"/>
      <c r="AI18" s="107" t="s">
        <v>225</v>
      </c>
      <c r="AJ18" s="97"/>
      <c r="AK18" s="93"/>
      <c r="AL18" s="97"/>
      <c r="AM18" s="93"/>
      <c r="AN18" s="97"/>
      <c r="AO18" s="93"/>
      <c r="AP18" s="97"/>
      <c r="AQ18" s="93"/>
      <c r="AR18" s="97"/>
      <c r="AS18" s="96"/>
    </row>
    <row r="19" spans="1:45" s="30" customFormat="1" ht="26.25" hidden="1" x14ac:dyDescent="0.35">
      <c r="A19" s="96"/>
      <c r="B19" s="107"/>
      <c r="C19" s="96"/>
      <c r="D19" s="93">
        <f ca="1">ROUNDDOWN(D20/10,0)</f>
        <v>1</v>
      </c>
      <c r="E19" s="93"/>
      <c r="F19" s="93">
        <f ca="1">D20-D19*10</f>
        <v>2</v>
      </c>
      <c r="G19" s="93"/>
      <c r="H19" s="93">
        <f ca="1">(ROUND(($K$127+($M$127-$K$127)*RAND()),0))</f>
        <v>0</v>
      </c>
      <c r="I19" s="93"/>
      <c r="J19" s="93">
        <f ca="1">(ROUND(RAND(),0))</f>
        <v>0</v>
      </c>
      <c r="K19" s="97"/>
      <c r="L19" s="96"/>
      <c r="M19" s="107"/>
      <c r="N19" s="96"/>
      <c r="O19" s="93">
        <f ca="1">ROUNDDOWN(O20/10,0)</f>
        <v>5</v>
      </c>
      <c r="P19" s="93"/>
      <c r="Q19" s="93">
        <f ca="1">O20-O19*10</f>
        <v>6</v>
      </c>
      <c r="R19" s="93"/>
      <c r="S19" s="93">
        <f ca="1">(ROUND(($K$127+($M$127-$K$127)*RAND()),0))</f>
        <v>3</v>
      </c>
      <c r="T19" s="93"/>
      <c r="U19" s="93">
        <f ca="1">(ROUND(RAND(),0))</f>
        <v>1</v>
      </c>
      <c r="V19" s="97"/>
      <c r="W19" s="96"/>
      <c r="X19" s="107"/>
      <c r="Y19" s="96"/>
      <c r="Z19" s="93">
        <f ca="1">ROUNDDOWN(Z20/10,0)</f>
        <v>8</v>
      </c>
      <c r="AA19" s="93"/>
      <c r="AB19" s="93">
        <f ca="1">Z20-Z19*10</f>
        <v>2</v>
      </c>
      <c r="AC19" s="93"/>
      <c r="AD19" s="93">
        <f ca="1">(ROUND(($K$127+($M$127-$K$127)*RAND()),0))</f>
        <v>3</v>
      </c>
      <c r="AE19" s="93"/>
      <c r="AF19" s="93">
        <f ca="1">(ROUND(RAND(),0))</f>
        <v>1</v>
      </c>
      <c r="AG19" s="97"/>
      <c r="AH19" s="96"/>
      <c r="AI19" s="107"/>
      <c r="AJ19" s="96"/>
      <c r="AK19" s="93">
        <f ca="1">ROUNDDOWN(AK20/10,0)</f>
        <v>8</v>
      </c>
      <c r="AL19" s="93"/>
      <c r="AM19" s="93">
        <f ca="1">AK20-AK19*10</f>
        <v>2</v>
      </c>
      <c r="AN19" s="93"/>
      <c r="AO19" s="93">
        <f ca="1">(ROUND(($K$127+($M$127-$K$127)*RAND()),0))</f>
        <v>4</v>
      </c>
      <c r="AP19" s="93"/>
      <c r="AQ19" s="93">
        <f ca="1">(ROUND(RAND(),0))</f>
        <v>0</v>
      </c>
      <c r="AR19" s="97"/>
      <c r="AS19" s="96"/>
    </row>
    <row r="20" spans="1:45" s="30" customFormat="1" ht="26.25" hidden="1" x14ac:dyDescent="0.35">
      <c r="A20" s="96"/>
      <c r="B20" s="107"/>
      <c r="C20" s="94"/>
      <c r="D20" s="99">
        <f ca="1">LOOKUP(RANDBETWEEN(1,12),$B$128:$B$139,$C$128:$C$139)</f>
        <v>12</v>
      </c>
      <c r="E20" s="93"/>
      <c r="F20" s="93"/>
      <c r="G20" s="96"/>
      <c r="H20" s="96"/>
      <c r="I20" s="96"/>
      <c r="J20" s="96"/>
      <c r="K20" s="94"/>
      <c r="L20" s="94"/>
      <c r="M20" s="107"/>
      <c r="N20" s="94"/>
      <c r="O20" s="99">
        <f ca="1">LOOKUP(RANDBETWEEN(1,12),$B$128:$B$139,$C$128:$C$139)</f>
        <v>56</v>
      </c>
      <c r="P20" s="93"/>
      <c r="Q20" s="93"/>
      <c r="R20" s="96"/>
      <c r="S20" s="96"/>
      <c r="T20" s="96"/>
      <c r="U20" s="96"/>
      <c r="V20" s="94"/>
      <c r="W20" s="96"/>
      <c r="X20" s="107"/>
      <c r="Y20" s="94"/>
      <c r="Z20" s="99">
        <f ca="1">LOOKUP(RANDBETWEEN(1,12),$B$128:$B$139,$C$128:$C$139)</f>
        <v>82</v>
      </c>
      <c r="AA20" s="93"/>
      <c r="AB20" s="93"/>
      <c r="AC20" s="96"/>
      <c r="AD20" s="96"/>
      <c r="AE20" s="96"/>
      <c r="AF20" s="96"/>
      <c r="AG20" s="94"/>
      <c r="AH20" s="96"/>
      <c r="AI20" s="107"/>
      <c r="AJ20" s="94"/>
      <c r="AK20" s="99">
        <f ca="1">LOOKUP(RANDBETWEEN(1,12),$B$128:$B$139,$C$128:$C$139)</f>
        <v>82</v>
      </c>
      <c r="AL20" s="93"/>
      <c r="AM20" s="93"/>
      <c r="AN20" s="96"/>
      <c r="AO20" s="96"/>
      <c r="AP20" s="96"/>
      <c r="AQ20" s="96"/>
      <c r="AR20" s="94"/>
      <c r="AS20" s="96"/>
    </row>
    <row r="21" spans="1:45" s="89" customFormat="1" ht="26.25" x14ac:dyDescent="0.35">
      <c r="A21" s="96"/>
      <c r="B21" s="107"/>
      <c r="C21" s="98"/>
      <c r="D21" s="99" t="str">
        <f ca="1">LOOKUP(D19,$V$127:$V$136,$W$127:$W$136)</f>
        <v>Br</v>
      </c>
      <c r="E21" s="99"/>
      <c r="F21" s="99" t="str">
        <f ca="1">LOOKUP(F19,$V$127:$V$136,$W$127:$W$136)</f>
        <v>R</v>
      </c>
      <c r="G21" s="99"/>
      <c r="H21" s="99" t="str">
        <f ca="1">LOOKUP(H19,$V$127:$V$136,$W$127:$W$136)</f>
        <v>Blk</v>
      </c>
      <c r="I21" s="99"/>
      <c r="J21" s="99" t="str">
        <f ca="1">IF(J19=0,"S","Gd")</f>
        <v>S</v>
      </c>
      <c r="K21" s="99"/>
      <c r="L21" s="99"/>
      <c r="M21" s="107"/>
      <c r="N21" s="99"/>
      <c r="O21" s="99" t="str">
        <f ca="1">LOOKUP(O19,$V$127:$V$136,$W$127:$W$136)</f>
        <v>Gn</v>
      </c>
      <c r="P21" s="99"/>
      <c r="Q21" s="99" t="str">
        <f ca="1">LOOKUP(Q19,$V$127:$V$136,$W$127:$W$136)</f>
        <v>Blu</v>
      </c>
      <c r="R21" s="99"/>
      <c r="S21" s="99" t="str">
        <f ca="1">LOOKUP(S19,$V$127:$V$136,$W$127:$W$136)</f>
        <v>O</v>
      </c>
      <c r="T21" s="99"/>
      <c r="U21" s="99" t="str">
        <f ca="1">IF(U19=0,"S","Gd")</f>
        <v>Gd</v>
      </c>
      <c r="V21" s="99"/>
      <c r="W21" s="99"/>
      <c r="X21" s="107"/>
      <c r="Y21" s="99"/>
      <c r="Z21" s="99" t="str">
        <f ca="1">LOOKUP(Z19,$V$127:$V$136,$W$127:$W$136)</f>
        <v>Gy</v>
      </c>
      <c r="AA21" s="99"/>
      <c r="AB21" s="99" t="str">
        <f ca="1">LOOKUP(AB19,$V$127:$V$136,$W$127:$W$136)</f>
        <v>R</v>
      </c>
      <c r="AC21" s="99"/>
      <c r="AD21" s="99" t="str">
        <f ca="1">LOOKUP(AD19,$V$127:$V$136,$W$127:$W$136)</f>
        <v>O</v>
      </c>
      <c r="AE21" s="99"/>
      <c r="AF21" s="99" t="str">
        <f ca="1">IF(AF19=0,"S","Gd")</f>
        <v>Gd</v>
      </c>
      <c r="AG21" s="99"/>
      <c r="AH21" s="99"/>
      <c r="AI21" s="107"/>
      <c r="AJ21" s="99"/>
      <c r="AK21" s="99" t="str">
        <f ca="1">LOOKUP(AK19,$V$127:$V$136,$W$127:$W$136)</f>
        <v>Gy</v>
      </c>
      <c r="AL21" s="99"/>
      <c r="AM21" s="99" t="str">
        <f ca="1">LOOKUP(AM19,$V$127:$V$136,$W$127:$W$136)</f>
        <v>R</v>
      </c>
      <c r="AN21" s="99"/>
      <c r="AO21" s="99" t="str">
        <f ca="1">LOOKUP(AO19,$V$127:$V$136,$W$127:$W$136)</f>
        <v>Y</v>
      </c>
      <c r="AP21" s="99"/>
      <c r="AQ21" s="99" t="str">
        <f ca="1">IF(AQ19=0,"S","Gd")</f>
        <v>S</v>
      </c>
      <c r="AR21" s="99"/>
      <c r="AS21" s="96"/>
    </row>
    <row r="22" spans="1:45" s="30" customFormat="1" ht="26.25" x14ac:dyDescent="0.35">
      <c r="A22" s="96"/>
      <c r="B22" s="107"/>
      <c r="C22" s="94"/>
      <c r="D22" s="96"/>
      <c r="E22" s="96"/>
      <c r="F22" s="96"/>
      <c r="G22" s="96"/>
      <c r="H22" s="96"/>
      <c r="I22" s="96"/>
      <c r="J22" s="96"/>
      <c r="K22" s="94"/>
      <c r="L22" s="94"/>
      <c r="M22" s="107"/>
      <c r="N22" s="94"/>
      <c r="O22" s="96"/>
      <c r="P22" s="96"/>
      <c r="Q22" s="96"/>
      <c r="R22" s="96"/>
      <c r="S22" s="96"/>
      <c r="T22" s="96"/>
      <c r="U22" s="96"/>
      <c r="V22" s="94"/>
      <c r="W22" s="96"/>
      <c r="X22" s="107"/>
      <c r="Y22" s="94"/>
      <c r="Z22" s="96"/>
      <c r="AA22" s="96"/>
      <c r="AB22" s="96"/>
      <c r="AC22" s="96"/>
      <c r="AD22" s="96"/>
      <c r="AE22" s="96"/>
      <c r="AF22" s="96"/>
      <c r="AG22" s="94"/>
      <c r="AH22" s="96"/>
      <c r="AI22" s="107"/>
      <c r="AJ22" s="94"/>
      <c r="AK22" s="96"/>
      <c r="AL22" s="96"/>
      <c r="AM22" s="96"/>
      <c r="AN22" s="96"/>
      <c r="AO22" s="96"/>
      <c r="AP22" s="96"/>
      <c r="AQ22" s="96"/>
      <c r="AR22" s="94"/>
      <c r="AS22" s="96"/>
    </row>
    <row r="23" spans="1:45" s="30" customFormat="1" ht="45.75" customHeight="1" x14ac:dyDescent="0.35">
      <c r="A23" s="96"/>
      <c r="B23" s="107" t="s">
        <v>212</v>
      </c>
      <c r="C23" s="97"/>
      <c r="D23" s="93"/>
      <c r="E23" s="97"/>
      <c r="F23" s="93"/>
      <c r="G23" s="97"/>
      <c r="H23" s="93"/>
      <c r="I23" s="97"/>
      <c r="J23" s="93"/>
      <c r="K23" s="97"/>
      <c r="L23" s="96"/>
      <c r="M23" s="107" t="s">
        <v>216</v>
      </c>
      <c r="N23" s="97"/>
      <c r="O23" s="93"/>
      <c r="P23" s="97"/>
      <c r="Q23" s="93"/>
      <c r="R23" s="97"/>
      <c r="S23" s="93"/>
      <c r="T23" s="97"/>
      <c r="U23" s="93"/>
      <c r="V23" s="97"/>
      <c r="W23" s="96"/>
      <c r="X23" s="107" t="s">
        <v>221</v>
      </c>
      <c r="Y23" s="97"/>
      <c r="Z23" s="93"/>
      <c r="AA23" s="97"/>
      <c r="AB23" s="93"/>
      <c r="AC23" s="97"/>
      <c r="AD23" s="93"/>
      <c r="AE23" s="97"/>
      <c r="AF23" s="93"/>
      <c r="AG23" s="97"/>
      <c r="AH23" s="96"/>
      <c r="AI23" s="107" t="s">
        <v>226</v>
      </c>
      <c r="AJ23" s="97"/>
      <c r="AK23" s="93"/>
      <c r="AL23" s="97"/>
      <c r="AM23" s="93"/>
      <c r="AN23" s="97"/>
      <c r="AO23" s="93"/>
      <c r="AP23" s="97"/>
      <c r="AQ23" s="93"/>
      <c r="AR23" s="97"/>
      <c r="AS23" s="96"/>
    </row>
    <row r="24" spans="1:45" s="30" customFormat="1" ht="26.25" hidden="1" x14ac:dyDescent="0.35">
      <c r="A24" s="96"/>
      <c r="B24" s="107"/>
      <c r="C24" s="96"/>
      <c r="D24" s="93">
        <f ca="1">ROUNDDOWN(D25/10,0)</f>
        <v>1</v>
      </c>
      <c r="E24" s="93"/>
      <c r="F24" s="93">
        <f ca="1">D25-D24*10</f>
        <v>0</v>
      </c>
      <c r="G24" s="93"/>
      <c r="H24" s="93">
        <f ca="1">(ROUND(($K$127+($M$127-$K$127)*RAND()),0))</f>
        <v>2</v>
      </c>
      <c r="I24" s="93"/>
      <c r="J24" s="93">
        <f ca="1">(ROUND(RAND(),0))</f>
        <v>1</v>
      </c>
      <c r="K24" s="97"/>
      <c r="L24" s="96"/>
      <c r="M24" s="107"/>
      <c r="N24" s="96"/>
      <c r="O24" s="93">
        <f ca="1">ROUNDDOWN(O25/10,0)</f>
        <v>8</v>
      </c>
      <c r="P24" s="93"/>
      <c r="Q24" s="93">
        <f ca="1">O25-O24*10</f>
        <v>2</v>
      </c>
      <c r="R24" s="93"/>
      <c r="S24" s="93">
        <f ca="1">(ROUND(($K$127+($M$127-$K$127)*RAND()),0))</f>
        <v>4</v>
      </c>
      <c r="T24" s="93"/>
      <c r="U24" s="93">
        <f ca="1">(ROUND(RAND(),0))</f>
        <v>1</v>
      </c>
      <c r="V24" s="97"/>
      <c r="W24" s="96"/>
      <c r="X24" s="107"/>
      <c r="Y24" s="96"/>
      <c r="Z24" s="93">
        <f ca="1">ROUNDDOWN(Z25/10,0)</f>
        <v>2</v>
      </c>
      <c r="AA24" s="93"/>
      <c r="AB24" s="93">
        <f ca="1">Z25-Z24*10</f>
        <v>7</v>
      </c>
      <c r="AC24" s="93"/>
      <c r="AD24" s="93">
        <f ca="1">(ROUND(($K$127+($M$127-$K$127)*RAND()),0))</f>
        <v>4</v>
      </c>
      <c r="AE24" s="93"/>
      <c r="AF24" s="93">
        <f ca="1">(ROUND(RAND(),0))</f>
        <v>0</v>
      </c>
      <c r="AG24" s="97"/>
      <c r="AH24" s="96"/>
      <c r="AI24" s="107"/>
      <c r="AJ24" s="96"/>
      <c r="AK24" s="93">
        <f ca="1">ROUNDDOWN(AK25/10,0)</f>
        <v>8</v>
      </c>
      <c r="AL24" s="93"/>
      <c r="AM24" s="93">
        <f ca="1">AK25-AK24*10</f>
        <v>2</v>
      </c>
      <c r="AN24" s="93"/>
      <c r="AO24" s="93">
        <f ca="1">(ROUND(($K$127+($M$127-$K$127)*RAND()),0))</f>
        <v>0</v>
      </c>
      <c r="AP24" s="93"/>
      <c r="AQ24" s="93">
        <f ca="1">(ROUND(RAND(),0))</f>
        <v>1</v>
      </c>
      <c r="AR24" s="97"/>
      <c r="AS24" s="96"/>
    </row>
    <row r="25" spans="1:45" s="30" customFormat="1" ht="26.25" hidden="1" x14ac:dyDescent="0.35">
      <c r="A25" s="96"/>
      <c r="B25" s="107"/>
      <c r="C25" s="98"/>
      <c r="D25" s="99">
        <f ca="1">LOOKUP(RANDBETWEEN(1,12),$B$128:$B$139,$C$128:$C$139)</f>
        <v>10</v>
      </c>
      <c r="E25" s="93"/>
      <c r="F25" s="93"/>
      <c r="G25" s="93"/>
      <c r="H25" s="93"/>
      <c r="I25" s="93"/>
      <c r="J25" s="93"/>
      <c r="K25" s="97"/>
      <c r="L25" s="98"/>
      <c r="M25" s="107"/>
      <c r="N25" s="98"/>
      <c r="O25" s="99">
        <f ca="1">LOOKUP(RANDBETWEEN(1,12),$B$128:$B$139,$C$128:$C$139)</f>
        <v>82</v>
      </c>
      <c r="P25" s="93"/>
      <c r="Q25" s="93"/>
      <c r="R25" s="93"/>
      <c r="S25" s="93"/>
      <c r="T25" s="93"/>
      <c r="U25" s="93"/>
      <c r="V25" s="97"/>
      <c r="W25" s="96"/>
      <c r="X25" s="107"/>
      <c r="Y25" s="98"/>
      <c r="Z25" s="99">
        <f ca="1">LOOKUP(RANDBETWEEN(1,12),$B$128:$B$139,$C$128:$C$139)</f>
        <v>27</v>
      </c>
      <c r="AA25" s="93"/>
      <c r="AB25" s="93"/>
      <c r="AC25" s="93"/>
      <c r="AD25" s="93"/>
      <c r="AE25" s="93"/>
      <c r="AF25" s="93"/>
      <c r="AG25" s="97"/>
      <c r="AH25" s="96"/>
      <c r="AI25" s="107"/>
      <c r="AJ25" s="98"/>
      <c r="AK25" s="99">
        <f ca="1">LOOKUP(RANDBETWEEN(1,12),$B$128:$B$139,$C$128:$C$139)</f>
        <v>82</v>
      </c>
      <c r="AL25" s="93"/>
      <c r="AM25" s="93"/>
      <c r="AN25" s="93"/>
      <c r="AO25" s="93"/>
      <c r="AP25" s="93"/>
      <c r="AQ25" s="93"/>
      <c r="AR25" s="97"/>
      <c r="AS25" s="96"/>
    </row>
    <row r="26" spans="1:45" s="89" customFormat="1" ht="26.25" x14ac:dyDescent="0.35">
      <c r="A26" s="96"/>
      <c r="B26" s="107"/>
      <c r="C26" s="98"/>
      <c r="D26" s="99" t="str">
        <f ca="1">LOOKUP(D24,$V$127:$V$136,$W$127:$W$136)</f>
        <v>Br</v>
      </c>
      <c r="E26" s="99"/>
      <c r="F26" s="99" t="str">
        <f ca="1">LOOKUP(F24,$V$127:$V$136,$W$127:$W$136)</f>
        <v>Blk</v>
      </c>
      <c r="G26" s="99"/>
      <c r="H26" s="99" t="str">
        <f ca="1">LOOKUP(H24,$V$127:$V$136,$W$127:$W$136)</f>
        <v>R</v>
      </c>
      <c r="I26" s="99"/>
      <c r="J26" s="99" t="str">
        <f ca="1">IF(J24=0,"S","Gd")</f>
        <v>Gd</v>
      </c>
      <c r="K26" s="99"/>
      <c r="L26" s="99"/>
      <c r="M26" s="107"/>
      <c r="N26" s="99"/>
      <c r="O26" s="99" t="str">
        <f ca="1">LOOKUP(O24,$V$127:$V$136,$W$127:$W$136)</f>
        <v>Gy</v>
      </c>
      <c r="P26" s="99"/>
      <c r="Q26" s="99" t="str">
        <f ca="1">LOOKUP(Q24,$V$127:$V$136,$W$127:$W$136)</f>
        <v>R</v>
      </c>
      <c r="R26" s="99"/>
      <c r="S26" s="99" t="str">
        <f ca="1">LOOKUP(S24,$V$127:$V$136,$W$127:$W$136)</f>
        <v>Y</v>
      </c>
      <c r="T26" s="99"/>
      <c r="U26" s="99" t="str">
        <f ca="1">IF(U24=0,"S","Gd")</f>
        <v>Gd</v>
      </c>
      <c r="V26" s="99"/>
      <c r="W26" s="99"/>
      <c r="X26" s="107"/>
      <c r="Y26" s="99"/>
      <c r="Z26" s="99" t="str">
        <f ca="1">LOOKUP(Z24,$V$127:$V$136,$W$127:$W$136)</f>
        <v>R</v>
      </c>
      <c r="AA26" s="99"/>
      <c r="AB26" s="99" t="str">
        <f ca="1">LOOKUP(AB24,$V$127:$V$136,$W$127:$W$136)</f>
        <v>V</v>
      </c>
      <c r="AC26" s="99"/>
      <c r="AD26" s="99" t="str">
        <f ca="1">LOOKUP(AD24,$V$127:$V$136,$W$127:$W$136)</f>
        <v>Y</v>
      </c>
      <c r="AE26" s="99"/>
      <c r="AF26" s="99" t="str">
        <f ca="1">IF(AF24=0,"S","Gd")</f>
        <v>S</v>
      </c>
      <c r="AG26" s="99"/>
      <c r="AH26" s="99"/>
      <c r="AI26" s="107"/>
      <c r="AJ26" s="99"/>
      <c r="AK26" s="99" t="str">
        <f ca="1">LOOKUP(AK24,$V$127:$V$136,$W$127:$W$136)</f>
        <v>Gy</v>
      </c>
      <c r="AL26" s="99"/>
      <c r="AM26" s="99" t="str">
        <f ca="1">LOOKUP(AM24,$V$127:$V$136,$W$127:$W$136)</f>
        <v>R</v>
      </c>
      <c r="AN26" s="99"/>
      <c r="AO26" s="99" t="str">
        <f ca="1">LOOKUP(AO24,$V$127:$V$136,$W$127:$W$136)</f>
        <v>Blk</v>
      </c>
      <c r="AP26" s="99"/>
      <c r="AQ26" s="99" t="str">
        <f ca="1">IF(AQ24=0,"S","Gd")</f>
        <v>Gd</v>
      </c>
      <c r="AR26" s="99"/>
      <c r="AS26" s="96"/>
    </row>
    <row r="27" spans="1:45" s="30" customFormat="1" ht="26.25" x14ac:dyDescent="0.35">
      <c r="A27" s="96"/>
      <c r="B27" s="107"/>
      <c r="C27" s="98"/>
      <c r="D27" s="93"/>
      <c r="E27" s="93"/>
      <c r="F27" s="93"/>
      <c r="G27" s="93"/>
      <c r="H27" s="93"/>
      <c r="I27" s="93"/>
      <c r="J27" s="93"/>
      <c r="K27" s="97"/>
      <c r="L27" s="98"/>
      <c r="M27" s="107"/>
      <c r="N27" s="98"/>
      <c r="O27" s="93"/>
      <c r="P27" s="93"/>
      <c r="Q27" s="93"/>
      <c r="R27" s="93"/>
      <c r="S27" s="93"/>
      <c r="T27" s="93"/>
      <c r="U27" s="93"/>
      <c r="V27" s="97"/>
      <c r="W27" s="96"/>
      <c r="X27" s="107"/>
      <c r="Y27" s="98"/>
      <c r="Z27" s="93"/>
      <c r="AA27" s="93"/>
      <c r="AB27" s="93"/>
      <c r="AC27" s="93"/>
      <c r="AD27" s="93"/>
      <c r="AE27" s="93"/>
      <c r="AF27" s="93"/>
      <c r="AG27" s="97"/>
      <c r="AH27" s="96"/>
      <c r="AI27" s="107"/>
      <c r="AJ27" s="98"/>
      <c r="AK27" s="93"/>
      <c r="AL27" s="93"/>
      <c r="AM27" s="93"/>
      <c r="AN27" s="93"/>
      <c r="AO27" s="93"/>
      <c r="AP27" s="93"/>
      <c r="AQ27" s="93"/>
      <c r="AR27" s="97"/>
      <c r="AS27" s="96"/>
    </row>
    <row r="28" spans="1:45" s="30" customFormat="1" ht="45.75" customHeight="1" x14ac:dyDescent="0.35">
      <c r="A28" s="96"/>
      <c r="B28" s="107" t="s">
        <v>213</v>
      </c>
      <c r="C28" s="97"/>
      <c r="D28" s="93"/>
      <c r="E28" s="97"/>
      <c r="F28" s="93"/>
      <c r="G28" s="97"/>
      <c r="H28" s="93"/>
      <c r="I28" s="97"/>
      <c r="J28" s="93"/>
      <c r="K28" s="97"/>
      <c r="L28" s="96"/>
      <c r="M28" s="107" t="s">
        <v>217</v>
      </c>
      <c r="N28" s="97"/>
      <c r="O28" s="93"/>
      <c r="P28" s="97"/>
      <c r="Q28" s="93"/>
      <c r="R28" s="97"/>
      <c r="S28" s="93"/>
      <c r="T28" s="97"/>
      <c r="U28" s="93"/>
      <c r="V28" s="97"/>
      <c r="W28" s="96"/>
      <c r="X28" s="107" t="s">
        <v>222</v>
      </c>
      <c r="Y28" s="97"/>
      <c r="Z28" s="93"/>
      <c r="AA28" s="97"/>
      <c r="AB28" s="93"/>
      <c r="AC28" s="97"/>
      <c r="AD28" s="93"/>
      <c r="AE28" s="97"/>
      <c r="AF28" s="93"/>
      <c r="AG28" s="97"/>
      <c r="AH28" s="96"/>
      <c r="AI28" s="107" t="s">
        <v>227</v>
      </c>
      <c r="AJ28" s="97"/>
      <c r="AK28" s="93"/>
      <c r="AL28" s="97"/>
      <c r="AM28" s="93"/>
      <c r="AN28" s="97"/>
      <c r="AO28" s="93"/>
      <c r="AP28" s="97"/>
      <c r="AQ28" s="93"/>
      <c r="AR28" s="97"/>
      <c r="AS28" s="96"/>
    </row>
    <row r="29" spans="1:45" s="30" customFormat="1" ht="26.25" hidden="1" x14ac:dyDescent="0.35">
      <c r="A29" s="96"/>
      <c r="B29" s="107"/>
      <c r="C29" s="96"/>
      <c r="D29" s="93">
        <f ca="1">ROUNDDOWN(D30/10,0)</f>
        <v>3</v>
      </c>
      <c r="E29" s="93"/>
      <c r="F29" s="93">
        <f ca="1">D30-D29*10</f>
        <v>3</v>
      </c>
      <c r="G29" s="93"/>
      <c r="H29" s="93">
        <f ca="1">(ROUND(($K$127+($M$127-$K$127)*RAND()),0))</f>
        <v>0</v>
      </c>
      <c r="I29" s="93"/>
      <c r="J29" s="93">
        <f ca="1">(ROUND(RAND(),0))</f>
        <v>0</v>
      </c>
      <c r="K29" s="97"/>
      <c r="L29" s="96"/>
      <c r="M29" s="107"/>
      <c r="N29" s="96"/>
      <c r="O29" s="93">
        <f ca="1">ROUNDDOWN(O30/10,0)</f>
        <v>6</v>
      </c>
      <c r="P29" s="93"/>
      <c r="Q29" s="93">
        <f ca="1">O30-O29*10</f>
        <v>8</v>
      </c>
      <c r="R29" s="93"/>
      <c r="S29" s="93">
        <f ca="1">(ROUND(($K$127+($M$127-$K$127)*RAND()),0))</f>
        <v>3</v>
      </c>
      <c r="T29" s="93"/>
      <c r="U29" s="93">
        <f ca="1">(ROUND(RAND(),0))</f>
        <v>1</v>
      </c>
      <c r="V29" s="97"/>
      <c r="W29" s="96"/>
      <c r="X29" s="107"/>
      <c r="Y29" s="96"/>
      <c r="Z29" s="93">
        <f ca="1">ROUNDDOWN(Z30/10,0)</f>
        <v>1</v>
      </c>
      <c r="AA29" s="93"/>
      <c r="AB29" s="93">
        <f ca="1">Z30-Z29*10</f>
        <v>8</v>
      </c>
      <c r="AC29" s="93"/>
      <c r="AD29" s="93">
        <f ca="1">(ROUND(($K$127+($M$127-$K$127)*RAND()),0))</f>
        <v>1</v>
      </c>
      <c r="AE29" s="93"/>
      <c r="AF29" s="93">
        <f ca="1">(ROUND(RAND(),0))</f>
        <v>1</v>
      </c>
      <c r="AG29" s="97"/>
      <c r="AH29" s="96"/>
      <c r="AI29" s="107"/>
      <c r="AJ29" s="96"/>
      <c r="AK29" s="93">
        <f ca="1">ROUNDDOWN(AK30/10,0)</f>
        <v>2</v>
      </c>
      <c r="AL29" s="93"/>
      <c r="AM29" s="93">
        <f ca="1">AK30-AK29*10</f>
        <v>7</v>
      </c>
      <c r="AN29" s="93"/>
      <c r="AO29" s="93">
        <f ca="1">(ROUND(($K$127+($M$127-$K$127)*RAND()),0))</f>
        <v>4</v>
      </c>
      <c r="AP29" s="93"/>
      <c r="AQ29" s="93">
        <f ca="1">(ROUND(RAND(),0))</f>
        <v>0</v>
      </c>
      <c r="AR29" s="97"/>
      <c r="AS29" s="96"/>
    </row>
    <row r="30" spans="1:45" s="30" customFormat="1" ht="26.25" hidden="1" x14ac:dyDescent="0.35">
      <c r="A30" s="96"/>
      <c r="B30" s="107"/>
      <c r="C30" s="94"/>
      <c r="D30" s="99">
        <f ca="1">LOOKUP(RANDBETWEEN(1,12),$B$128:$B$139,$C$128:$C$139)</f>
        <v>33</v>
      </c>
      <c r="E30" s="93"/>
      <c r="F30" s="93"/>
      <c r="G30" s="96"/>
      <c r="H30" s="96"/>
      <c r="I30" s="96"/>
      <c r="J30" s="96"/>
      <c r="K30" s="94"/>
      <c r="L30" s="94"/>
      <c r="M30" s="107"/>
      <c r="N30" s="94"/>
      <c r="O30" s="99">
        <f ca="1">LOOKUP(RANDBETWEEN(1,12),$B$128:$B$139,$C$128:$C$139)</f>
        <v>68</v>
      </c>
      <c r="P30" s="93"/>
      <c r="Q30" s="93"/>
      <c r="R30" s="96"/>
      <c r="S30" s="96"/>
      <c r="T30" s="96"/>
      <c r="U30" s="96"/>
      <c r="V30" s="94"/>
      <c r="W30" s="96"/>
      <c r="X30" s="107"/>
      <c r="Y30" s="94"/>
      <c r="Z30" s="99">
        <f ca="1">LOOKUP(RANDBETWEEN(1,12),$B$128:$B$139,$C$128:$C$139)</f>
        <v>18</v>
      </c>
      <c r="AA30" s="93"/>
      <c r="AB30" s="93"/>
      <c r="AC30" s="96"/>
      <c r="AD30" s="96"/>
      <c r="AE30" s="96"/>
      <c r="AF30" s="96"/>
      <c r="AG30" s="94"/>
      <c r="AH30" s="96"/>
      <c r="AI30" s="107"/>
      <c r="AJ30" s="94"/>
      <c r="AK30" s="99">
        <f ca="1">LOOKUP(RANDBETWEEN(1,12),$B$128:$B$139,$C$128:$C$139)</f>
        <v>27</v>
      </c>
      <c r="AL30" s="93"/>
      <c r="AM30" s="93"/>
      <c r="AN30" s="96"/>
      <c r="AO30" s="96"/>
      <c r="AP30" s="96"/>
      <c r="AQ30" s="96"/>
      <c r="AR30" s="94"/>
      <c r="AS30" s="96"/>
    </row>
    <row r="31" spans="1:45" s="89" customFormat="1" ht="26.25" x14ac:dyDescent="0.35">
      <c r="A31" s="96"/>
      <c r="B31" s="107"/>
      <c r="C31" s="98"/>
      <c r="D31" s="99" t="str">
        <f ca="1">LOOKUP(D29,$V$127:$V$136,$W$127:$W$136)</f>
        <v>O</v>
      </c>
      <c r="E31" s="99"/>
      <c r="F31" s="99" t="str">
        <f ca="1">LOOKUP(F29,$V$127:$V$136,$W$127:$W$136)</f>
        <v>O</v>
      </c>
      <c r="G31" s="99"/>
      <c r="H31" s="99" t="str">
        <f ca="1">LOOKUP(H29,$V$127:$V$136,$W$127:$W$136)</f>
        <v>Blk</v>
      </c>
      <c r="I31" s="99"/>
      <c r="J31" s="99" t="str">
        <f ca="1">IF(J29=0,"S","Gd")</f>
        <v>S</v>
      </c>
      <c r="K31" s="99"/>
      <c r="L31" s="99"/>
      <c r="M31" s="107"/>
      <c r="N31" s="99"/>
      <c r="O31" s="99" t="str">
        <f ca="1">LOOKUP(O29,$V$127:$V$136,$W$127:$W$136)</f>
        <v>Blu</v>
      </c>
      <c r="P31" s="99"/>
      <c r="Q31" s="99" t="str">
        <f ca="1">LOOKUP(Q29,$V$127:$V$136,$W$127:$W$136)</f>
        <v>Gy</v>
      </c>
      <c r="R31" s="99"/>
      <c r="S31" s="99" t="str">
        <f ca="1">LOOKUP(S29,$V$127:$V$136,$W$127:$W$136)</f>
        <v>O</v>
      </c>
      <c r="T31" s="99"/>
      <c r="U31" s="99" t="str">
        <f ca="1">IF(U29=0,"S","Gd")</f>
        <v>Gd</v>
      </c>
      <c r="V31" s="99"/>
      <c r="W31" s="99"/>
      <c r="X31" s="107"/>
      <c r="Y31" s="99"/>
      <c r="Z31" s="99" t="str">
        <f ca="1">LOOKUP(Z29,$V$127:$V$136,$W$127:$W$136)</f>
        <v>Br</v>
      </c>
      <c r="AA31" s="99"/>
      <c r="AB31" s="99" t="str">
        <f ca="1">LOOKUP(AB29,$V$127:$V$136,$W$127:$W$136)</f>
        <v>Gy</v>
      </c>
      <c r="AC31" s="99"/>
      <c r="AD31" s="99" t="str">
        <f ca="1">LOOKUP(AD29,$V$127:$V$136,$W$127:$W$136)</f>
        <v>Br</v>
      </c>
      <c r="AE31" s="99"/>
      <c r="AF31" s="99" t="str">
        <f ca="1">IF(AF29=0,"S","Gd")</f>
        <v>Gd</v>
      </c>
      <c r="AG31" s="99"/>
      <c r="AH31" s="99"/>
      <c r="AI31" s="107"/>
      <c r="AJ31" s="99"/>
      <c r="AK31" s="99" t="str">
        <f ca="1">LOOKUP(AK29,$V$127:$V$136,$W$127:$W$136)</f>
        <v>R</v>
      </c>
      <c r="AL31" s="99"/>
      <c r="AM31" s="99" t="str">
        <f ca="1">LOOKUP(AM29,$V$127:$V$136,$W$127:$W$136)</f>
        <v>V</v>
      </c>
      <c r="AN31" s="99"/>
      <c r="AO31" s="99" t="str">
        <f ca="1">LOOKUP(AO29,$V$127:$V$136,$W$127:$W$136)</f>
        <v>Y</v>
      </c>
      <c r="AP31" s="99"/>
      <c r="AQ31" s="99" t="str">
        <f ca="1">IF(AQ29=0,"S","Gd")</f>
        <v>S</v>
      </c>
      <c r="AR31" s="99"/>
      <c r="AS31" s="96"/>
    </row>
    <row r="32" spans="1:45" s="30" customFormat="1" ht="26.25" x14ac:dyDescent="0.35">
      <c r="A32" s="96"/>
      <c r="B32" s="107"/>
      <c r="C32" s="94"/>
      <c r="D32" s="96"/>
      <c r="E32" s="96"/>
      <c r="F32" s="96"/>
      <c r="G32" s="96"/>
      <c r="H32" s="96"/>
      <c r="I32" s="96"/>
      <c r="J32" s="96"/>
      <c r="K32" s="94"/>
      <c r="L32" s="94"/>
      <c r="M32" s="107"/>
      <c r="N32" s="94"/>
      <c r="O32" s="96"/>
      <c r="P32" s="96"/>
      <c r="Q32" s="96"/>
      <c r="R32" s="96"/>
      <c r="S32" s="96"/>
      <c r="T32" s="96"/>
      <c r="U32" s="96"/>
      <c r="V32" s="94"/>
      <c r="W32" s="96"/>
      <c r="X32" s="107"/>
      <c r="Y32" s="94"/>
      <c r="Z32" s="96"/>
      <c r="AA32" s="96"/>
      <c r="AB32" s="96"/>
      <c r="AC32" s="96"/>
      <c r="AD32" s="96"/>
      <c r="AE32" s="96"/>
      <c r="AF32" s="96"/>
      <c r="AG32" s="94"/>
      <c r="AH32" s="96"/>
      <c r="AI32" s="107"/>
      <c r="AJ32" s="94"/>
      <c r="AK32" s="96"/>
      <c r="AL32" s="96"/>
      <c r="AM32" s="96"/>
      <c r="AN32" s="96"/>
      <c r="AO32" s="96"/>
      <c r="AP32" s="96"/>
      <c r="AQ32" s="96"/>
      <c r="AR32" s="94"/>
      <c r="AS32" s="96"/>
    </row>
    <row r="33" spans="1:45" s="30" customFormat="1" ht="45.75" customHeight="1" x14ac:dyDescent="0.35">
      <c r="A33" s="96"/>
      <c r="B33" s="107" t="s">
        <v>214</v>
      </c>
      <c r="C33" s="97"/>
      <c r="D33" s="93"/>
      <c r="E33" s="97"/>
      <c r="F33" s="93"/>
      <c r="G33" s="97"/>
      <c r="H33" s="93"/>
      <c r="I33" s="97"/>
      <c r="J33" s="93"/>
      <c r="K33" s="97"/>
      <c r="L33" s="96"/>
      <c r="M33" s="107" t="s">
        <v>218</v>
      </c>
      <c r="N33" s="97"/>
      <c r="O33" s="93"/>
      <c r="P33" s="97"/>
      <c r="Q33" s="93"/>
      <c r="R33" s="97"/>
      <c r="S33" s="93"/>
      <c r="T33" s="97"/>
      <c r="U33" s="93"/>
      <c r="V33" s="97"/>
      <c r="W33" s="96"/>
      <c r="X33" s="107" t="s">
        <v>223</v>
      </c>
      <c r="Y33" s="97"/>
      <c r="Z33" s="93"/>
      <c r="AA33" s="97"/>
      <c r="AB33" s="93"/>
      <c r="AC33" s="97"/>
      <c r="AD33" s="93"/>
      <c r="AE33" s="97"/>
      <c r="AF33" s="93"/>
      <c r="AG33" s="97"/>
      <c r="AH33" s="96"/>
      <c r="AI33" s="107" t="s">
        <v>228</v>
      </c>
      <c r="AJ33" s="97"/>
      <c r="AK33" s="93"/>
      <c r="AL33" s="97"/>
      <c r="AM33" s="93"/>
      <c r="AN33" s="97"/>
      <c r="AO33" s="93"/>
      <c r="AP33" s="97"/>
      <c r="AQ33" s="93"/>
      <c r="AR33" s="97"/>
      <c r="AS33" s="96"/>
    </row>
    <row r="34" spans="1:45" s="30" customFormat="1" ht="26.25" hidden="1" x14ac:dyDescent="0.35">
      <c r="A34" s="96"/>
      <c r="B34" s="107"/>
      <c r="C34" s="96"/>
      <c r="D34" s="93">
        <f ca="1">ROUNDDOWN(D35/10,0)</f>
        <v>2</v>
      </c>
      <c r="E34" s="93"/>
      <c r="F34" s="93">
        <f ca="1">D35-D34*10</f>
        <v>7</v>
      </c>
      <c r="G34" s="93"/>
      <c r="H34" s="93">
        <f ca="1">(ROUND(($K$127+($M$127-$K$127)*RAND()),0))</f>
        <v>2</v>
      </c>
      <c r="I34" s="93"/>
      <c r="J34" s="93">
        <f ca="1">(ROUND(RAND(),0))</f>
        <v>1</v>
      </c>
      <c r="K34" s="97"/>
      <c r="L34" s="96"/>
      <c r="M34" s="107"/>
      <c r="N34" s="96"/>
      <c r="O34" s="93">
        <f ca="1">ROUNDDOWN(O35/10,0)</f>
        <v>8</v>
      </c>
      <c r="P34" s="93"/>
      <c r="Q34" s="93">
        <f ca="1">O35-O34*10</f>
        <v>2</v>
      </c>
      <c r="R34" s="93"/>
      <c r="S34" s="93">
        <f ca="1">(ROUND(($K$127+($M$127-$K$127)*RAND()),0))</f>
        <v>1</v>
      </c>
      <c r="T34" s="93"/>
      <c r="U34" s="93">
        <f ca="1">(ROUND(RAND(),0))</f>
        <v>1</v>
      </c>
      <c r="V34" s="97"/>
      <c r="W34" s="96"/>
      <c r="X34" s="107"/>
      <c r="Y34" s="96"/>
      <c r="Z34" s="93">
        <f ca="1">ROUNDDOWN(Z35/10,0)</f>
        <v>8</v>
      </c>
      <c r="AA34" s="93"/>
      <c r="AB34" s="93">
        <f ca="1">Z35-Z34*10</f>
        <v>2</v>
      </c>
      <c r="AC34" s="93"/>
      <c r="AD34" s="93">
        <f ca="1">(ROUND(($K$127+($M$127-$K$127)*RAND()),0))</f>
        <v>2</v>
      </c>
      <c r="AE34" s="93"/>
      <c r="AF34" s="93">
        <f ca="1">(ROUND(RAND(),0))</f>
        <v>1</v>
      </c>
      <c r="AG34" s="97"/>
      <c r="AH34" s="96"/>
      <c r="AI34" s="107"/>
      <c r="AJ34" s="96"/>
      <c r="AK34" s="93">
        <f ca="1">ROUNDDOWN(AK35/10,0)</f>
        <v>1</v>
      </c>
      <c r="AL34" s="93"/>
      <c r="AM34" s="93">
        <f ca="1">AK35-AK34*10</f>
        <v>0</v>
      </c>
      <c r="AN34" s="93"/>
      <c r="AO34" s="93">
        <f ca="1">(ROUND(($K$127+($M$127-$K$127)*RAND()),0))</f>
        <v>3</v>
      </c>
      <c r="AP34" s="93"/>
      <c r="AQ34" s="93">
        <f ca="1">(ROUND(RAND(),0))</f>
        <v>1</v>
      </c>
      <c r="AR34" s="97"/>
      <c r="AS34" s="96"/>
    </row>
    <row r="35" spans="1:45" s="30" customFormat="1" ht="26.25" hidden="1" x14ac:dyDescent="0.35">
      <c r="A35" s="96"/>
      <c r="B35" s="107"/>
      <c r="C35" s="94"/>
      <c r="D35" s="99">
        <f ca="1">LOOKUP(RANDBETWEEN(1,12),$B$128:$B$139,$C$128:$C$139)</f>
        <v>27</v>
      </c>
      <c r="E35" s="93"/>
      <c r="F35" s="93"/>
      <c r="G35" s="96"/>
      <c r="H35" s="96"/>
      <c r="I35" s="96"/>
      <c r="J35" s="96"/>
      <c r="K35" s="94"/>
      <c r="L35" s="94"/>
      <c r="M35" s="107"/>
      <c r="N35" s="94"/>
      <c r="O35" s="99">
        <f ca="1">LOOKUP(RANDBETWEEN(1,12),$B$128:$B$139,$C$128:$C$139)</f>
        <v>82</v>
      </c>
      <c r="P35" s="93"/>
      <c r="Q35" s="93"/>
      <c r="R35" s="96"/>
      <c r="S35" s="96"/>
      <c r="T35" s="96"/>
      <c r="U35" s="96"/>
      <c r="V35" s="94"/>
      <c r="W35" s="96"/>
      <c r="X35" s="107"/>
      <c r="Y35" s="94"/>
      <c r="Z35" s="99">
        <f ca="1">LOOKUP(RANDBETWEEN(1,12),$B$128:$B$139,$C$128:$C$139)</f>
        <v>82</v>
      </c>
      <c r="AA35" s="93"/>
      <c r="AB35" s="93"/>
      <c r="AC35" s="96"/>
      <c r="AD35" s="96"/>
      <c r="AE35" s="96"/>
      <c r="AF35" s="96"/>
      <c r="AG35" s="94"/>
      <c r="AH35" s="96"/>
      <c r="AI35" s="107"/>
      <c r="AJ35" s="94"/>
      <c r="AK35" s="99">
        <f ca="1">LOOKUP(RANDBETWEEN(1,12),$B$128:$B$139,$C$128:$C$139)</f>
        <v>10</v>
      </c>
      <c r="AL35" s="93"/>
      <c r="AM35" s="93"/>
      <c r="AN35" s="96"/>
      <c r="AO35" s="96"/>
      <c r="AP35" s="96"/>
      <c r="AQ35" s="96"/>
      <c r="AR35" s="94"/>
      <c r="AS35" s="96"/>
    </row>
    <row r="36" spans="1:45" s="89" customFormat="1" ht="26.25" x14ac:dyDescent="0.35">
      <c r="A36" s="96"/>
      <c r="B36" s="107"/>
      <c r="C36" s="98"/>
      <c r="D36" s="99" t="str">
        <f ca="1">LOOKUP(D34,$V$127:$V$136,$W$127:$W$136)</f>
        <v>R</v>
      </c>
      <c r="E36" s="99"/>
      <c r="F36" s="99" t="str">
        <f ca="1">LOOKUP(F34,$V$127:$V$136,$W$127:$W$136)</f>
        <v>V</v>
      </c>
      <c r="G36" s="99"/>
      <c r="H36" s="99" t="str">
        <f ca="1">LOOKUP(H34,$V$127:$V$136,$W$127:$W$136)</f>
        <v>R</v>
      </c>
      <c r="I36" s="99"/>
      <c r="J36" s="99" t="str">
        <f ca="1">IF(J34=0,"S","Gd")</f>
        <v>Gd</v>
      </c>
      <c r="K36" s="99"/>
      <c r="L36" s="99"/>
      <c r="M36" s="107"/>
      <c r="N36" s="99"/>
      <c r="O36" s="99" t="str">
        <f ca="1">LOOKUP(O34,$V$127:$V$136,$W$127:$W$136)</f>
        <v>Gy</v>
      </c>
      <c r="P36" s="99"/>
      <c r="Q36" s="99" t="str">
        <f ca="1">LOOKUP(Q34,$V$127:$V$136,$W$127:$W$136)</f>
        <v>R</v>
      </c>
      <c r="R36" s="99"/>
      <c r="S36" s="99" t="str">
        <f ca="1">LOOKUP(S34,$V$127:$V$136,$W$127:$W$136)</f>
        <v>Br</v>
      </c>
      <c r="T36" s="99"/>
      <c r="U36" s="99" t="str">
        <f ca="1">IF(U34=0,"S","Gd")</f>
        <v>Gd</v>
      </c>
      <c r="V36" s="99"/>
      <c r="W36" s="99"/>
      <c r="X36" s="107"/>
      <c r="Y36" s="99"/>
      <c r="Z36" s="99" t="str">
        <f ca="1">LOOKUP(Z34,$V$127:$V$136,$W$127:$W$136)</f>
        <v>Gy</v>
      </c>
      <c r="AA36" s="99"/>
      <c r="AB36" s="99" t="str">
        <f ca="1">LOOKUP(AB34,$V$127:$V$136,$W$127:$W$136)</f>
        <v>R</v>
      </c>
      <c r="AC36" s="99"/>
      <c r="AD36" s="99" t="str">
        <f ca="1">LOOKUP(AD34,$V$127:$V$136,$W$127:$W$136)</f>
        <v>R</v>
      </c>
      <c r="AE36" s="99"/>
      <c r="AF36" s="99" t="str">
        <f ca="1">IF(AF34=0,"S","Gd")</f>
        <v>Gd</v>
      </c>
      <c r="AG36" s="99"/>
      <c r="AH36" s="99"/>
      <c r="AI36" s="107"/>
      <c r="AJ36" s="99"/>
      <c r="AK36" s="99" t="str">
        <f ca="1">LOOKUP(AK34,$V$127:$V$136,$W$127:$W$136)</f>
        <v>Br</v>
      </c>
      <c r="AL36" s="99"/>
      <c r="AM36" s="99" t="str">
        <f ca="1">LOOKUP(AM34,$V$127:$V$136,$W$127:$W$136)</f>
        <v>Blk</v>
      </c>
      <c r="AN36" s="99"/>
      <c r="AO36" s="99" t="str">
        <f ca="1">LOOKUP(AO34,$V$127:$V$136,$W$127:$W$136)</f>
        <v>O</v>
      </c>
      <c r="AP36" s="99"/>
      <c r="AQ36" s="99" t="str">
        <f ca="1">IF(AQ34=0,"S","Gd")</f>
        <v>Gd</v>
      </c>
      <c r="AR36" s="99"/>
      <c r="AS36" s="96"/>
    </row>
    <row r="37" spans="1:45" s="89" customFormat="1" x14ac:dyDescent="0.35">
      <c r="A37" s="96"/>
      <c r="B37" s="97"/>
      <c r="C37" s="98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6"/>
    </row>
    <row r="38" spans="1:45" s="30" customFormat="1" ht="26.25" x14ac:dyDescent="0.4">
      <c r="A38" s="96"/>
      <c r="B38" s="97"/>
      <c r="C38" s="100" t="s">
        <v>89</v>
      </c>
      <c r="D38" s="96"/>
      <c r="E38" s="96"/>
      <c r="F38" s="96"/>
      <c r="G38" s="136">
        <f ca="1">(ROUND(($K$126+($M$126-$K$126)*RAND()),0))+1</f>
        <v>1</v>
      </c>
      <c r="H38" s="137"/>
      <c r="I38" s="137"/>
      <c r="J38" s="95"/>
      <c r="K38" s="138">
        <f ca="1">(ROUND(($K$126+($M$126-$K$126)*RAND()),0))+1</f>
        <v>3</v>
      </c>
      <c r="L38" s="139"/>
      <c r="M38" s="96" t="s">
        <v>90</v>
      </c>
      <c r="N38" s="94"/>
      <c r="O38" s="96"/>
      <c r="P38" s="96"/>
      <c r="Q38" s="96"/>
      <c r="R38" s="96" t="s">
        <v>91</v>
      </c>
      <c r="S38" s="96"/>
      <c r="T38" s="96"/>
      <c r="U38" s="96"/>
      <c r="V38" s="94"/>
      <c r="W38" s="96"/>
      <c r="X38" s="96"/>
      <c r="Y38" s="94"/>
      <c r="Z38" s="96"/>
      <c r="AA38" s="96"/>
      <c r="AB38" s="96"/>
      <c r="AC38" s="96"/>
      <c r="AD38" s="136">
        <f ca="1">G38*K38</f>
        <v>3</v>
      </c>
      <c r="AE38" s="137"/>
      <c r="AF38" s="137"/>
      <c r="AG38" s="96" t="s">
        <v>92</v>
      </c>
      <c r="AH38" s="94"/>
      <c r="AI38" s="96"/>
      <c r="AJ38" s="96"/>
      <c r="AK38" s="94"/>
      <c r="AL38" s="96"/>
      <c r="AM38" s="96"/>
      <c r="AN38" s="96"/>
      <c r="AO38" s="96"/>
      <c r="AP38" s="96"/>
      <c r="AQ38" s="96"/>
      <c r="AR38" s="94"/>
      <c r="AS38" s="96"/>
    </row>
    <row r="39" spans="1:45" s="30" customFormat="1" x14ac:dyDescent="0.35">
      <c r="A39" s="96"/>
      <c r="B39" s="97"/>
      <c r="C39" s="94"/>
      <c r="D39" s="96"/>
      <c r="E39" s="96"/>
      <c r="F39" s="96"/>
      <c r="G39" s="96"/>
      <c r="H39" s="96"/>
      <c r="I39" s="96"/>
      <c r="J39" s="95"/>
      <c r="K39" s="94"/>
      <c r="L39" s="94"/>
      <c r="M39" s="96"/>
      <c r="N39" s="94"/>
      <c r="O39" s="96"/>
      <c r="P39" s="96"/>
      <c r="Q39" s="96"/>
      <c r="R39" s="96"/>
      <c r="S39" s="96"/>
      <c r="T39" s="96"/>
      <c r="U39" s="96"/>
      <c r="V39" s="94"/>
      <c r="W39" s="96"/>
      <c r="X39" s="96"/>
      <c r="Y39" s="94"/>
      <c r="Z39" s="96"/>
      <c r="AA39" s="96"/>
      <c r="AB39" s="96"/>
      <c r="AC39" s="96"/>
      <c r="AD39" s="96"/>
      <c r="AE39" s="96"/>
      <c r="AF39" s="96"/>
      <c r="AG39" s="96"/>
      <c r="AH39" s="94"/>
      <c r="AI39" s="96"/>
      <c r="AJ39" s="96"/>
      <c r="AK39" s="94"/>
      <c r="AL39" s="96"/>
      <c r="AM39" s="96"/>
      <c r="AN39" s="96"/>
      <c r="AO39" s="96"/>
      <c r="AP39" s="96"/>
      <c r="AQ39" s="96"/>
      <c r="AR39" s="94"/>
      <c r="AS39" s="96"/>
    </row>
    <row r="40" spans="1:45" s="30" customFormat="1" x14ac:dyDescent="0.35">
      <c r="A40" s="96"/>
      <c r="B40" s="97"/>
      <c r="C40" s="94"/>
      <c r="D40" s="96"/>
      <c r="E40" s="96"/>
      <c r="F40" s="96"/>
      <c r="G40" s="96"/>
      <c r="H40" s="96"/>
      <c r="I40" s="96"/>
      <c r="J40" s="95"/>
      <c r="K40" s="94"/>
      <c r="L40" s="94"/>
      <c r="M40" s="96"/>
      <c r="N40" s="94"/>
      <c r="O40" s="96"/>
      <c r="P40" s="96"/>
      <c r="Q40" s="96"/>
      <c r="R40" s="96"/>
      <c r="S40" s="96"/>
      <c r="T40" s="96"/>
      <c r="U40" s="96"/>
      <c r="V40" s="94"/>
      <c r="W40" s="96"/>
      <c r="X40" s="96"/>
      <c r="Y40" s="94"/>
      <c r="Z40" s="96"/>
      <c r="AA40" s="96"/>
      <c r="AB40" s="96"/>
      <c r="AC40" s="96"/>
      <c r="AD40" s="96"/>
      <c r="AE40" s="96"/>
      <c r="AF40" s="96"/>
      <c r="AG40" s="96"/>
      <c r="AH40" s="94"/>
      <c r="AI40" s="96"/>
      <c r="AJ40" s="96"/>
      <c r="AK40" s="94"/>
      <c r="AL40" s="96"/>
      <c r="AM40" s="96"/>
      <c r="AN40" s="96"/>
      <c r="AO40" s="96"/>
      <c r="AP40" s="96"/>
      <c r="AQ40" s="96"/>
      <c r="AR40" s="94"/>
      <c r="AS40" s="96"/>
    </row>
    <row r="41" spans="1:45" s="30" customFormat="1" x14ac:dyDescent="0.35">
      <c r="A41" s="96"/>
      <c r="B41" s="97"/>
      <c r="C41" s="94"/>
      <c r="D41" s="96"/>
      <c r="E41" s="96"/>
      <c r="F41" s="96"/>
      <c r="G41" s="96"/>
      <c r="H41" s="96"/>
      <c r="I41" s="96"/>
      <c r="J41" s="95"/>
      <c r="K41" s="94"/>
      <c r="L41" s="94"/>
      <c r="M41" s="96"/>
      <c r="N41" s="94"/>
      <c r="O41" s="96"/>
      <c r="P41" s="96"/>
      <c r="Q41" s="96"/>
      <c r="R41" s="96"/>
      <c r="S41" s="96"/>
      <c r="T41" s="96"/>
      <c r="U41" s="96"/>
      <c r="V41" s="94"/>
      <c r="W41" s="96"/>
      <c r="X41" s="96"/>
      <c r="Y41" s="94"/>
      <c r="Z41" s="96"/>
      <c r="AA41" s="96"/>
      <c r="AB41" s="96"/>
      <c r="AC41" s="96"/>
      <c r="AD41" s="96"/>
      <c r="AE41" s="96"/>
      <c r="AF41" s="96"/>
      <c r="AG41" s="96"/>
      <c r="AH41" s="94"/>
      <c r="AI41" s="96"/>
      <c r="AJ41" s="96"/>
      <c r="AK41" s="94"/>
      <c r="AL41" s="96"/>
      <c r="AM41" s="96"/>
      <c r="AN41" s="96"/>
      <c r="AO41" s="96"/>
      <c r="AP41" s="96"/>
      <c r="AQ41" s="96"/>
      <c r="AR41" s="94"/>
      <c r="AS41" s="96"/>
    </row>
    <row r="42" spans="1:45" s="30" customFormat="1" ht="26.25" x14ac:dyDescent="0.4">
      <c r="A42" s="96"/>
      <c r="B42" s="97"/>
      <c r="C42" s="100" t="s">
        <v>89</v>
      </c>
      <c r="D42" s="96"/>
      <c r="E42" s="96"/>
      <c r="F42" s="96"/>
      <c r="G42" s="136">
        <f ca="1">(ROUND(($K$126+($M$126-$K$126)*RAND()),0))+2</f>
        <v>4</v>
      </c>
      <c r="H42" s="137"/>
      <c r="I42" s="137"/>
      <c r="J42" s="95"/>
      <c r="K42" s="138">
        <f ca="1">(ROUND(($K$126+($M$126-$K$126)*RAND()),0))+1</f>
        <v>5</v>
      </c>
      <c r="L42" s="139"/>
      <c r="M42" s="96" t="s">
        <v>90</v>
      </c>
      <c r="N42" s="94"/>
      <c r="O42" s="96"/>
      <c r="P42" s="96"/>
      <c r="Q42" s="96"/>
      <c r="R42" s="96" t="s">
        <v>91</v>
      </c>
      <c r="S42" s="96"/>
      <c r="T42" s="96"/>
      <c r="U42" s="96"/>
      <c r="V42" s="94"/>
      <c r="W42" s="96"/>
      <c r="X42" s="96"/>
      <c r="Y42" s="94"/>
      <c r="Z42" s="96"/>
      <c r="AA42" s="96"/>
      <c r="AB42" s="96"/>
      <c r="AC42" s="96"/>
      <c r="AD42" s="140">
        <f ca="1">K42/G42</f>
        <v>1.25</v>
      </c>
      <c r="AE42" s="141"/>
      <c r="AF42" s="141"/>
      <c r="AG42" s="96" t="s">
        <v>92</v>
      </c>
      <c r="AH42" s="94"/>
      <c r="AI42" s="96"/>
      <c r="AJ42" s="96"/>
      <c r="AK42" s="94"/>
      <c r="AL42" s="96"/>
      <c r="AM42" s="96"/>
      <c r="AN42" s="96"/>
      <c r="AO42" s="96"/>
      <c r="AP42" s="96"/>
      <c r="AQ42" s="96"/>
      <c r="AR42" s="94"/>
      <c r="AS42" s="96"/>
    </row>
    <row r="43" spans="1:45" s="30" customFormat="1" x14ac:dyDescent="0.35">
      <c r="A43" s="96"/>
      <c r="B43" s="97"/>
      <c r="C43" s="100"/>
      <c r="D43" s="96"/>
      <c r="E43" s="96"/>
      <c r="F43" s="96"/>
      <c r="G43" s="101"/>
      <c r="H43" s="102"/>
      <c r="I43" s="102"/>
      <c r="J43" s="95"/>
      <c r="K43" s="98"/>
      <c r="L43" s="103"/>
      <c r="M43" s="96"/>
      <c r="N43" s="94"/>
      <c r="O43" s="96"/>
      <c r="P43" s="96"/>
      <c r="Q43" s="96"/>
      <c r="R43" s="96"/>
      <c r="S43" s="96"/>
      <c r="T43" s="96"/>
      <c r="U43" s="96"/>
      <c r="V43" s="94"/>
      <c r="W43" s="96"/>
      <c r="X43" s="96"/>
      <c r="Y43" s="94"/>
      <c r="Z43" s="96"/>
      <c r="AA43" s="96"/>
      <c r="AB43" s="96"/>
      <c r="AC43" s="96"/>
      <c r="AD43" s="104"/>
      <c r="AE43" s="105"/>
      <c r="AF43" s="105"/>
      <c r="AG43" s="96"/>
      <c r="AH43" s="94"/>
      <c r="AI43" s="96"/>
      <c r="AJ43" s="96"/>
      <c r="AK43" s="94"/>
      <c r="AL43" s="96"/>
      <c r="AM43" s="96"/>
      <c r="AN43" s="96"/>
      <c r="AO43" s="96"/>
      <c r="AP43" s="96"/>
      <c r="AQ43" s="96"/>
      <c r="AR43" s="94"/>
      <c r="AS43" s="96"/>
    </row>
    <row r="44" spans="1:45" s="30" customFormat="1" x14ac:dyDescent="0.35">
      <c r="A44" s="96"/>
      <c r="B44" s="97"/>
      <c r="C44" s="100"/>
      <c r="D44" s="96"/>
      <c r="E44" s="96"/>
      <c r="F44" s="96"/>
      <c r="G44" s="101"/>
      <c r="H44" s="102"/>
      <c r="I44" s="102"/>
      <c r="J44" s="95"/>
      <c r="K44" s="98"/>
      <c r="L44" s="103"/>
      <c r="M44" s="96"/>
      <c r="N44" s="94"/>
      <c r="O44" s="96"/>
      <c r="P44" s="96"/>
      <c r="Q44" s="96"/>
      <c r="R44" s="96"/>
      <c r="S44" s="96"/>
      <c r="T44" s="96"/>
      <c r="U44" s="96"/>
      <c r="V44" s="94"/>
      <c r="W44" s="96"/>
      <c r="X44" s="96"/>
      <c r="Y44" s="94"/>
      <c r="Z44" s="96"/>
      <c r="AA44" s="96"/>
      <c r="AB44" s="96"/>
      <c r="AC44" s="96"/>
      <c r="AD44" s="104"/>
      <c r="AE44" s="105"/>
      <c r="AF44" s="105"/>
      <c r="AG44" s="96"/>
      <c r="AH44" s="94"/>
      <c r="AI44" s="96"/>
      <c r="AJ44" s="96"/>
      <c r="AK44" s="94"/>
      <c r="AL44" s="96"/>
      <c r="AM44" s="96"/>
      <c r="AN44" s="96"/>
      <c r="AO44" s="96"/>
      <c r="AP44" s="96"/>
      <c r="AQ44" s="96"/>
      <c r="AR44" s="94"/>
      <c r="AS44" s="96"/>
    </row>
    <row r="45" spans="1:45" s="30" customFormat="1" x14ac:dyDescent="0.35">
      <c r="A45" s="96"/>
      <c r="B45" s="97"/>
      <c r="C45" s="100"/>
      <c r="D45" s="96"/>
      <c r="E45" s="96"/>
      <c r="F45" s="96"/>
      <c r="G45" s="101"/>
      <c r="H45" s="102"/>
      <c r="I45" s="102"/>
      <c r="J45" s="95"/>
      <c r="K45" s="98"/>
      <c r="L45" s="103"/>
      <c r="M45" s="96"/>
      <c r="N45" s="94"/>
      <c r="O45" s="96"/>
      <c r="P45" s="96"/>
      <c r="Q45" s="96"/>
      <c r="R45" s="96"/>
      <c r="S45" s="96"/>
      <c r="T45" s="96"/>
      <c r="U45" s="96"/>
      <c r="V45" s="94"/>
      <c r="W45" s="96"/>
      <c r="X45" s="96"/>
      <c r="Y45" s="94"/>
      <c r="Z45" s="96"/>
      <c r="AA45" s="96"/>
      <c r="AB45" s="96"/>
      <c r="AC45" s="96"/>
      <c r="AD45" s="104"/>
      <c r="AE45" s="105"/>
      <c r="AF45" s="105"/>
      <c r="AG45" s="96"/>
      <c r="AH45" s="94"/>
      <c r="AI45" s="96"/>
      <c r="AJ45" s="96"/>
      <c r="AK45" s="94"/>
      <c r="AL45" s="96"/>
      <c r="AM45" s="96"/>
      <c r="AN45" s="96"/>
      <c r="AO45" s="96"/>
      <c r="AP45" s="96"/>
      <c r="AQ45" s="96"/>
      <c r="AR45" s="94"/>
      <c r="AS45" s="96"/>
    </row>
    <row r="46" spans="1:45" s="30" customFormat="1" x14ac:dyDescent="0.35">
      <c r="A46" s="96"/>
      <c r="B46" s="97"/>
      <c r="C46" s="100"/>
      <c r="D46" s="96"/>
      <c r="E46" s="96"/>
      <c r="F46" s="96"/>
      <c r="G46" s="101"/>
      <c r="H46" s="102"/>
      <c r="I46" s="102"/>
      <c r="J46" s="95"/>
      <c r="K46" s="98"/>
      <c r="L46" s="103"/>
      <c r="M46" s="96"/>
      <c r="N46" s="94"/>
      <c r="O46" s="96"/>
      <c r="P46" s="96"/>
      <c r="Q46" s="96"/>
      <c r="R46" s="96"/>
      <c r="S46" s="96"/>
      <c r="T46" s="96"/>
      <c r="U46" s="96"/>
      <c r="V46" s="94"/>
      <c r="W46" s="96"/>
      <c r="X46" s="96"/>
      <c r="Y46" s="94"/>
      <c r="Z46" s="96"/>
      <c r="AA46" s="96"/>
      <c r="AB46" s="96"/>
      <c r="AC46" s="96"/>
      <c r="AD46" s="104"/>
      <c r="AE46" s="105"/>
      <c r="AF46" s="105"/>
      <c r="AG46" s="96"/>
      <c r="AH46" s="94"/>
      <c r="AI46" s="96"/>
      <c r="AJ46" s="96"/>
      <c r="AK46" s="94"/>
      <c r="AL46" s="96"/>
      <c r="AM46" s="96"/>
      <c r="AN46" s="96"/>
      <c r="AO46" s="96"/>
      <c r="AP46" s="96"/>
      <c r="AQ46" s="96"/>
      <c r="AR46" s="94"/>
      <c r="AS46" s="96"/>
    </row>
    <row r="47" spans="1:45" s="30" customFormat="1" x14ac:dyDescent="0.35">
      <c r="A47" s="96"/>
      <c r="B47" s="97"/>
      <c r="C47" s="94"/>
      <c r="D47" s="96"/>
      <c r="E47" s="96"/>
      <c r="F47" s="96"/>
      <c r="G47" s="96"/>
      <c r="H47" s="96"/>
      <c r="I47" s="96"/>
      <c r="J47" s="95"/>
      <c r="K47" s="94"/>
      <c r="L47" s="94"/>
      <c r="M47" s="96"/>
      <c r="N47" s="94"/>
      <c r="O47" s="96"/>
      <c r="P47" s="96"/>
      <c r="Q47" s="96"/>
      <c r="R47" s="96"/>
      <c r="S47" s="96"/>
      <c r="T47" s="96"/>
      <c r="U47" s="96"/>
      <c r="V47" s="94"/>
      <c r="W47" s="96"/>
      <c r="X47" s="96"/>
      <c r="Y47" s="94"/>
      <c r="Z47" s="96"/>
      <c r="AA47" s="96"/>
      <c r="AB47" s="96"/>
      <c r="AC47" s="96"/>
      <c r="AD47" s="96"/>
      <c r="AE47" s="96"/>
      <c r="AF47" s="96"/>
      <c r="AG47" s="96"/>
      <c r="AH47" s="94"/>
      <c r="AI47" s="96"/>
      <c r="AJ47" s="96"/>
      <c r="AK47" s="94"/>
      <c r="AL47" s="96"/>
      <c r="AM47" s="96"/>
      <c r="AN47" s="96"/>
      <c r="AO47" s="96"/>
      <c r="AP47" s="96"/>
      <c r="AQ47" s="96"/>
      <c r="AR47" s="94"/>
      <c r="AS47" s="96"/>
    </row>
    <row r="48" spans="1:45" s="30" customFormat="1" ht="26.25" x14ac:dyDescent="0.4">
      <c r="A48" s="96"/>
      <c r="B48" s="97"/>
      <c r="C48" s="100" t="s">
        <v>89</v>
      </c>
      <c r="D48" s="96"/>
      <c r="E48" s="96"/>
      <c r="F48" s="96"/>
      <c r="G48" s="136">
        <f ca="1">(ROUND(($K$126+($M$126/2-$K$126)*RAND()),0))*2+2</f>
        <v>4</v>
      </c>
      <c r="H48" s="137"/>
      <c r="I48" s="137"/>
      <c r="J48" s="95"/>
      <c r="K48" s="138">
        <f ca="1">(ROUND(($K$126+($M$126-$K$126)*RAND()),0))+1</f>
        <v>7</v>
      </c>
      <c r="L48" s="139"/>
      <c r="M48" s="96" t="s">
        <v>90</v>
      </c>
      <c r="N48" s="94"/>
      <c r="O48" s="96"/>
      <c r="P48" s="96"/>
      <c r="Q48" s="96"/>
      <c r="R48" s="96" t="s">
        <v>91</v>
      </c>
      <c r="S48" s="96"/>
      <c r="T48" s="96"/>
      <c r="U48" s="96"/>
      <c r="V48" s="94"/>
      <c r="W48" s="96"/>
      <c r="X48" s="96"/>
      <c r="Y48" s="94"/>
      <c r="Z48" s="96"/>
      <c r="AA48" s="96"/>
      <c r="AB48" s="140">
        <f ca="1">K48/(G48-1)+K48</f>
        <v>9.3333333333333339</v>
      </c>
      <c r="AC48" s="137"/>
      <c r="AD48" s="137"/>
      <c r="AE48" s="137"/>
      <c r="AF48" s="137"/>
      <c r="AG48" s="96" t="s">
        <v>92</v>
      </c>
      <c r="AH48" s="94"/>
      <c r="AI48" s="96"/>
      <c r="AJ48" s="96"/>
      <c r="AK48" s="94"/>
      <c r="AL48" s="96"/>
      <c r="AM48" s="96"/>
      <c r="AN48" s="96"/>
      <c r="AO48" s="96"/>
      <c r="AP48" s="96"/>
      <c r="AQ48" s="96"/>
      <c r="AR48" s="94"/>
      <c r="AS48" s="96"/>
    </row>
    <row r="49" spans="1:45" s="30" customFormat="1" x14ac:dyDescent="0.35">
      <c r="A49" s="96"/>
      <c r="B49" s="97"/>
      <c r="C49" s="100"/>
      <c r="D49" s="96"/>
      <c r="E49" s="96"/>
      <c r="F49" s="96"/>
      <c r="G49" s="101"/>
      <c r="H49" s="102"/>
      <c r="I49" s="102"/>
      <c r="J49" s="95"/>
      <c r="K49" s="98"/>
      <c r="L49" s="103"/>
      <c r="M49" s="96"/>
      <c r="N49" s="94"/>
      <c r="O49" s="96"/>
      <c r="P49" s="96"/>
      <c r="Q49" s="96"/>
      <c r="R49" s="96"/>
      <c r="S49" s="96"/>
      <c r="T49" s="96"/>
      <c r="U49" s="96"/>
      <c r="V49" s="94"/>
      <c r="W49" s="96"/>
      <c r="X49" s="96"/>
      <c r="Y49" s="94"/>
      <c r="Z49" s="96"/>
      <c r="AA49" s="96"/>
      <c r="AB49" s="104"/>
      <c r="AC49" s="102"/>
      <c r="AD49" s="102"/>
      <c r="AE49" s="102"/>
      <c r="AF49" s="102"/>
      <c r="AG49" s="96"/>
      <c r="AH49" s="94"/>
      <c r="AI49" s="96"/>
      <c r="AJ49" s="96"/>
      <c r="AK49" s="94"/>
      <c r="AL49" s="96"/>
      <c r="AM49" s="96"/>
      <c r="AN49" s="96"/>
      <c r="AO49" s="96"/>
      <c r="AP49" s="96"/>
      <c r="AQ49" s="96"/>
      <c r="AR49" s="94"/>
      <c r="AS49" s="96"/>
    </row>
    <row r="50" spans="1:45" s="30" customFormat="1" x14ac:dyDescent="0.35">
      <c r="A50" s="96"/>
      <c r="B50" s="97"/>
      <c r="C50" s="100"/>
      <c r="D50" s="96"/>
      <c r="E50" s="96"/>
      <c r="F50" s="96"/>
      <c r="G50" s="101"/>
      <c r="H50" s="102"/>
      <c r="I50" s="102"/>
      <c r="J50" s="95"/>
      <c r="K50" s="98"/>
      <c r="L50" s="103"/>
      <c r="M50" s="96"/>
      <c r="N50" s="94"/>
      <c r="O50" s="96"/>
      <c r="P50" s="96"/>
      <c r="Q50" s="96"/>
      <c r="R50" s="96"/>
      <c r="S50" s="96"/>
      <c r="T50" s="96"/>
      <c r="U50" s="96"/>
      <c r="V50" s="94"/>
      <c r="W50" s="96"/>
      <c r="X50" s="96"/>
      <c r="Y50" s="94"/>
      <c r="Z50" s="96"/>
      <c r="AA50" s="96"/>
      <c r="AB50" s="104"/>
      <c r="AC50" s="102"/>
      <c r="AD50" s="102"/>
      <c r="AE50" s="102"/>
      <c r="AF50" s="102"/>
      <c r="AG50" s="96"/>
      <c r="AH50" s="94"/>
      <c r="AI50" s="96"/>
      <c r="AJ50" s="96"/>
      <c r="AK50" s="94"/>
      <c r="AL50" s="96"/>
      <c r="AM50" s="96"/>
      <c r="AN50" s="96"/>
      <c r="AO50" s="96"/>
      <c r="AP50" s="96"/>
      <c r="AQ50" s="96"/>
      <c r="AR50" s="94"/>
      <c r="AS50" s="96"/>
    </row>
    <row r="51" spans="1:45" s="30" customFormat="1" x14ac:dyDescent="0.35">
      <c r="A51" s="96"/>
      <c r="B51" s="97"/>
      <c r="C51" s="100"/>
      <c r="D51" s="96"/>
      <c r="E51" s="96"/>
      <c r="F51" s="96"/>
      <c r="G51" s="101"/>
      <c r="H51" s="102"/>
      <c r="I51" s="102"/>
      <c r="J51" s="95"/>
      <c r="K51" s="98"/>
      <c r="L51" s="103"/>
      <c r="M51" s="96"/>
      <c r="N51" s="94"/>
      <c r="O51" s="96"/>
      <c r="P51" s="96"/>
      <c r="Q51" s="96"/>
      <c r="R51" s="96"/>
      <c r="S51" s="96"/>
      <c r="T51" s="96"/>
      <c r="U51" s="96"/>
      <c r="V51" s="94"/>
      <c r="W51" s="96"/>
      <c r="X51" s="96"/>
      <c r="Y51" s="94"/>
      <c r="Z51" s="96"/>
      <c r="AA51" s="96"/>
      <c r="AB51" s="104"/>
      <c r="AC51" s="102"/>
      <c r="AD51" s="102"/>
      <c r="AE51" s="102"/>
      <c r="AF51" s="102"/>
      <c r="AG51" s="96"/>
      <c r="AH51" s="94"/>
      <c r="AI51" s="96"/>
      <c r="AJ51" s="96"/>
      <c r="AK51" s="94"/>
      <c r="AL51" s="96"/>
      <c r="AM51" s="96"/>
      <c r="AN51" s="96"/>
      <c r="AO51" s="96"/>
      <c r="AP51" s="96"/>
      <c r="AQ51" s="96"/>
      <c r="AR51" s="94"/>
      <c r="AS51" s="96"/>
    </row>
    <row r="52" spans="1:45" s="30" customFormat="1" x14ac:dyDescent="0.35">
      <c r="A52" s="96"/>
      <c r="B52" s="97"/>
      <c r="C52" s="100"/>
      <c r="D52" s="96"/>
      <c r="E52" s="96"/>
      <c r="F52" s="96"/>
      <c r="G52" s="101"/>
      <c r="H52" s="102"/>
      <c r="I52" s="102"/>
      <c r="J52" s="95"/>
      <c r="K52" s="98"/>
      <c r="L52" s="103"/>
      <c r="M52" s="96"/>
      <c r="N52" s="94"/>
      <c r="O52" s="96"/>
      <c r="P52" s="96"/>
      <c r="Q52" s="96"/>
      <c r="R52" s="96"/>
      <c r="S52" s="96"/>
      <c r="T52" s="96"/>
      <c r="U52" s="96"/>
      <c r="V52" s="94"/>
      <c r="W52" s="96"/>
      <c r="X52" s="96"/>
      <c r="Y52" s="94"/>
      <c r="Z52" s="96"/>
      <c r="AA52" s="96"/>
      <c r="AB52" s="104"/>
      <c r="AC52" s="102"/>
      <c r="AD52" s="102"/>
      <c r="AE52" s="102"/>
      <c r="AF52" s="102"/>
      <c r="AG52" s="96"/>
      <c r="AH52" s="94"/>
      <c r="AI52" s="96"/>
      <c r="AJ52" s="96"/>
      <c r="AK52" s="94"/>
      <c r="AL52" s="96"/>
      <c r="AM52" s="96"/>
      <c r="AN52" s="96"/>
      <c r="AO52" s="96"/>
      <c r="AP52" s="96"/>
      <c r="AQ52" s="96"/>
      <c r="AR52" s="94"/>
      <c r="AS52" s="96"/>
    </row>
    <row r="53" spans="1:45" s="30" customFormat="1" x14ac:dyDescent="0.35">
      <c r="A53" s="96"/>
      <c r="B53" s="97"/>
      <c r="C53" s="100"/>
      <c r="D53" s="96"/>
      <c r="E53" s="96"/>
      <c r="F53" s="96"/>
      <c r="G53" s="101"/>
      <c r="H53" s="102"/>
      <c r="I53" s="102"/>
      <c r="J53" s="95"/>
      <c r="K53" s="98"/>
      <c r="L53" s="103"/>
      <c r="M53" s="96"/>
      <c r="N53" s="94"/>
      <c r="O53" s="96"/>
      <c r="P53" s="96"/>
      <c r="Q53" s="96"/>
      <c r="R53" s="96"/>
      <c r="S53" s="96"/>
      <c r="T53" s="96"/>
      <c r="U53" s="96"/>
      <c r="V53" s="94"/>
      <c r="W53" s="96"/>
      <c r="X53" s="96"/>
      <c r="Y53" s="94"/>
      <c r="Z53" s="96"/>
      <c r="AA53" s="96"/>
      <c r="AB53" s="104"/>
      <c r="AC53" s="102"/>
      <c r="AD53" s="102"/>
      <c r="AE53" s="102"/>
      <c r="AF53" s="102"/>
      <c r="AG53" s="96"/>
      <c r="AH53" s="94"/>
      <c r="AI53" s="96"/>
      <c r="AJ53" s="96"/>
      <c r="AK53" s="94"/>
      <c r="AL53" s="96"/>
      <c r="AM53" s="96"/>
      <c r="AN53" s="96"/>
      <c r="AO53" s="96"/>
      <c r="AP53" s="96"/>
      <c r="AQ53" s="96"/>
      <c r="AR53" s="94"/>
      <c r="AS53" s="96"/>
    </row>
    <row r="54" spans="1:45" s="30" customFormat="1" x14ac:dyDescent="0.35">
      <c r="A54" s="96"/>
      <c r="B54" s="97"/>
      <c r="C54" s="100"/>
      <c r="D54" s="96"/>
      <c r="E54" s="96"/>
      <c r="F54" s="96"/>
      <c r="G54" s="101"/>
      <c r="H54" s="102"/>
      <c r="I54" s="102"/>
      <c r="J54" s="95"/>
      <c r="K54" s="98"/>
      <c r="L54" s="103"/>
      <c r="M54" s="96"/>
      <c r="N54" s="94"/>
      <c r="O54" s="96"/>
      <c r="P54" s="96"/>
      <c r="Q54" s="96"/>
      <c r="R54" s="96"/>
      <c r="S54" s="96"/>
      <c r="T54" s="96"/>
      <c r="U54" s="96"/>
      <c r="V54" s="94"/>
      <c r="W54" s="96"/>
      <c r="X54" s="96"/>
      <c r="Y54" s="94"/>
      <c r="Z54" s="96"/>
      <c r="AA54" s="96"/>
      <c r="AB54" s="104"/>
      <c r="AC54" s="102"/>
      <c r="AD54" s="102"/>
      <c r="AE54" s="102"/>
      <c r="AF54" s="102"/>
      <c r="AG54" s="96"/>
      <c r="AH54" s="94"/>
      <c r="AI54" s="96"/>
      <c r="AJ54" s="96"/>
      <c r="AK54" s="94"/>
      <c r="AL54" s="96"/>
      <c r="AM54" s="96"/>
      <c r="AN54" s="96"/>
      <c r="AO54" s="96"/>
      <c r="AP54" s="96"/>
      <c r="AQ54" s="96"/>
      <c r="AR54" s="94"/>
      <c r="AS54" s="96"/>
    </row>
    <row r="55" spans="1:45" s="30" customFormat="1" x14ac:dyDescent="0.35">
      <c r="A55" s="96"/>
      <c r="B55" s="97"/>
      <c r="C55" s="100"/>
      <c r="D55" s="96"/>
      <c r="E55" s="96"/>
      <c r="F55" s="96"/>
      <c r="G55" s="101"/>
      <c r="H55" s="102"/>
      <c r="I55" s="102"/>
      <c r="J55" s="95"/>
      <c r="K55" s="98"/>
      <c r="L55" s="103"/>
      <c r="M55" s="96"/>
      <c r="N55" s="94"/>
      <c r="O55" s="96"/>
      <c r="P55" s="96"/>
      <c r="Q55" s="96"/>
      <c r="R55" s="96"/>
      <c r="S55" s="96"/>
      <c r="T55" s="96"/>
      <c r="U55" s="96"/>
      <c r="V55" s="94"/>
      <c r="W55" s="96"/>
      <c r="X55" s="96"/>
      <c r="Y55" s="94"/>
      <c r="Z55" s="96"/>
      <c r="AA55" s="96"/>
      <c r="AB55" s="104"/>
      <c r="AC55" s="102"/>
      <c r="AD55" s="102"/>
      <c r="AE55" s="102"/>
      <c r="AF55" s="102"/>
      <c r="AG55" s="96"/>
      <c r="AH55" s="94"/>
      <c r="AI55" s="96"/>
      <c r="AJ55" s="96"/>
      <c r="AK55" s="94"/>
      <c r="AL55" s="96"/>
      <c r="AM55" s="96"/>
      <c r="AN55" s="96"/>
      <c r="AO55" s="96"/>
      <c r="AP55" s="96"/>
      <c r="AQ55" s="96"/>
      <c r="AR55" s="94"/>
      <c r="AS55" s="96"/>
    </row>
    <row r="56" spans="1:45" s="30" customFormat="1" x14ac:dyDescent="0.35">
      <c r="A56" s="96"/>
      <c r="B56" s="97"/>
      <c r="C56" s="94"/>
      <c r="D56" s="96"/>
      <c r="E56" s="96"/>
      <c r="F56" s="96"/>
      <c r="G56" s="96"/>
      <c r="H56" s="96"/>
      <c r="I56" s="96"/>
      <c r="J56" s="96"/>
      <c r="K56" s="94"/>
      <c r="L56" s="94"/>
      <c r="M56" s="96"/>
      <c r="N56" s="94"/>
      <c r="O56" s="96"/>
      <c r="P56" s="96"/>
      <c r="Q56" s="96"/>
      <c r="R56" s="96"/>
      <c r="S56" s="96"/>
      <c r="T56" s="96"/>
      <c r="U56" s="96"/>
      <c r="V56" s="94"/>
      <c r="W56" s="96"/>
      <c r="X56" s="96"/>
      <c r="Y56" s="94"/>
      <c r="Z56" s="96"/>
      <c r="AA56" s="96"/>
      <c r="AB56" s="96"/>
      <c r="AC56" s="96"/>
      <c r="AD56" s="96"/>
      <c r="AE56" s="96"/>
      <c r="AF56" s="96"/>
      <c r="AG56" s="94"/>
      <c r="AH56" s="96"/>
      <c r="AI56" s="96"/>
      <c r="AJ56" s="94"/>
      <c r="AK56" s="96"/>
      <c r="AL56" s="96"/>
      <c r="AM56" s="96"/>
      <c r="AN56" s="96"/>
      <c r="AO56" s="96"/>
      <c r="AP56" s="96"/>
      <c r="AQ56" s="96"/>
      <c r="AR56" s="94"/>
      <c r="AS56" s="96"/>
    </row>
    <row r="57" spans="1:45" s="30" customFormat="1" ht="26.25" x14ac:dyDescent="0.4">
      <c r="A57" s="96"/>
      <c r="B57" s="97"/>
      <c r="C57" s="100" t="s">
        <v>89</v>
      </c>
      <c r="D57" s="96"/>
      <c r="E57" s="96"/>
      <c r="F57" s="96"/>
      <c r="G57" s="136">
        <f ca="1">(ROUND(($K$126+($M$126/2-$K$126)*RAND()),0))*2+3</f>
        <v>5</v>
      </c>
      <c r="H57" s="137"/>
      <c r="I57" s="137"/>
      <c r="J57" s="95"/>
      <c r="K57" s="138">
        <f ca="1">(ROUND(($K$126+($M$126-$K$126)*RAND()),0))+1</f>
        <v>7</v>
      </c>
      <c r="L57" s="139"/>
      <c r="M57" s="96" t="s">
        <v>90</v>
      </c>
      <c r="N57" s="94"/>
      <c r="O57" s="96"/>
      <c r="P57" s="96"/>
      <c r="Q57" s="96"/>
      <c r="R57" s="96" t="s">
        <v>91</v>
      </c>
      <c r="S57" s="96"/>
      <c r="T57" s="96"/>
      <c r="U57" s="96"/>
      <c r="V57" s="94"/>
      <c r="W57" s="96"/>
      <c r="X57" s="96"/>
      <c r="Y57" s="94"/>
      <c r="Z57" s="96"/>
      <c r="AA57" s="96"/>
      <c r="AB57" s="140">
        <f ca="1">K57/(G57-2)+K57/2</f>
        <v>5.8333333333333339</v>
      </c>
      <c r="AC57" s="137"/>
      <c r="AD57" s="137"/>
      <c r="AE57" s="137"/>
      <c r="AF57" s="137"/>
      <c r="AG57" s="96" t="s">
        <v>92</v>
      </c>
      <c r="AH57" s="94"/>
      <c r="AI57" s="96"/>
      <c r="AJ57" s="96"/>
      <c r="AK57" s="94"/>
      <c r="AL57" s="96"/>
      <c r="AM57" s="96"/>
      <c r="AN57" s="96"/>
      <c r="AO57" s="96"/>
      <c r="AP57" s="96"/>
      <c r="AQ57" s="96"/>
      <c r="AR57" s="94"/>
      <c r="AS57" s="96"/>
    </row>
    <row r="58" spans="1:45" s="30" customFormat="1" x14ac:dyDescent="0.35">
      <c r="A58" s="96"/>
      <c r="B58" s="97"/>
      <c r="C58" s="100"/>
      <c r="D58" s="96"/>
      <c r="E58" s="96"/>
      <c r="F58" s="96"/>
      <c r="G58" s="101"/>
      <c r="H58" s="102"/>
      <c r="I58" s="102"/>
      <c r="J58" s="95"/>
      <c r="K58" s="98"/>
      <c r="L58" s="103"/>
      <c r="M58" s="96"/>
      <c r="N58" s="94"/>
      <c r="O58" s="96"/>
      <c r="P58" s="96"/>
      <c r="Q58" s="96"/>
      <c r="R58" s="96"/>
      <c r="S58" s="96"/>
      <c r="T58" s="96"/>
      <c r="U58" s="96"/>
      <c r="V58" s="94"/>
      <c r="W58" s="96"/>
      <c r="X58" s="96"/>
      <c r="Y58" s="94"/>
      <c r="Z58" s="96"/>
      <c r="AA58" s="96"/>
      <c r="AB58" s="104"/>
      <c r="AC58" s="102"/>
      <c r="AD58" s="102"/>
      <c r="AE58" s="102"/>
      <c r="AF58" s="102"/>
      <c r="AG58" s="96"/>
      <c r="AH58" s="94"/>
      <c r="AI58" s="96"/>
      <c r="AJ58" s="96"/>
      <c r="AK58" s="94"/>
      <c r="AL58" s="96"/>
      <c r="AM58" s="96"/>
      <c r="AN58" s="96"/>
      <c r="AO58" s="96"/>
      <c r="AP58" s="96"/>
      <c r="AQ58" s="96"/>
      <c r="AR58" s="94"/>
      <c r="AS58" s="96"/>
    </row>
    <row r="59" spans="1:45" s="30" customFormat="1" x14ac:dyDescent="0.35">
      <c r="A59" s="96"/>
      <c r="B59" s="97"/>
      <c r="C59" s="100"/>
      <c r="D59" s="96"/>
      <c r="E59" s="96"/>
      <c r="F59" s="96"/>
      <c r="G59" s="101"/>
      <c r="H59" s="102"/>
      <c r="I59" s="102"/>
      <c r="J59" s="95"/>
      <c r="K59" s="98"/>
      <c r="L59" s="103"/>
      <c r="M59" s="96"/>
      <c r="N59" s="94"/>
      <c r="O59" s="96"/>
      <c r="P59" s="96"/>
      <c r="Q59" s="96"/>
      <c r="R59" s="96"/>
      <c r="S59" s="96"/>
      <c r="T59" s="96"/>
      <c r="U59" s="96"/>
      <c r="V59" s="94"/>
      <c r="W59" s="96"/>
      <c r="X59" s="96"/>
      <c r="Y59" s="94"/>
      <c r="Z59" s="96"/>
      <c r="AA59" s="96"/>
      <c r="AB59" s="104"/>
      <c r="AC59" s="102"/>
      <c r="AD59" s="102"/>
      <c r="AE59" s="102"/>
      <c r="AF59" s="102"/>
      <c r="AG59" s="96"/>
      <c r="AH59" s="94"/>
      <c r="AI59" s="96"/>
      <c r="AJ59" s="96"/>
      <c r="AK59" s="94"/>
      <c r="AL59" s="96"/>
      <c r="AM59" s="96"/>
      <c r="AN59" s="96"/>
      <c r="AO59" s="96"/>
      <c r="AP59" s="96"/>
      <c r="AQ59" s="96"/>
      <c r="AR59" s="94"/>
      <c r="AS59" s="96"/>
    </row>
    <row r="60" spans="1:45" s="30" customFormat="1" x14ac:dyDescent="0.35">
      <c r="A60" s="96"/>
      <c r="B60" s="97"/>
      <c r="C60" s="100"/>
      <c r="D60" s="96"/>
      <c r="E60" s="96"/>
      <c r="F60" s="96"/>
      <c r="G60" s="101"/>
      <c r="H60" s="102"/>
      <c r="I60" s="102"/>
      <c r="J60" s="95"/>
      <c r="K60" s="98"/>
      <c r="L60" s="103"/>
      <c r="M60" s="96"/>
      <c r="N60" s="94"/>
      <c r="O60" s="96"/>
      <c r="P60" s="96"/>
      <c r="Q60" s="96"/>
      <c r="R60" s="96"/>
      <c r="S60" s="96"/>
      <c r="T60" s="96"/>
      <c r="U60" s="96"/>
      <c r="V60" s="94"/>
      <c r="W60" s="96"/>
      <c r="X60" s="96"/>
      <c r="Y60" s="94"/>
      <c r="Z60" s="96"/>
      <c r="AA60" s="96"/>
      <c r="AB60" s="104"/>
      <c r="AC60" s="102"/>
      <c r="AD60" s="102"/>
      <c r="AE60" s="102"/>
      <c r="AF60" s="102"/>
      <c r="AG60" s="96"/>
      <c r="AH60" s="94"/>
      <c r="AI60" s="96"/>
      <c r="AJ60" s="96"/>
      <c r="AK60" s="94"/>
      <c r="AL60" s="96"/>
      <c r="AM60" s="96"/>
      <c r="AN60" s="96"/>
      <c r="AO60" s="96"/>
      <c r="AP60" s="96"/>
      <c r="AQ60" s="96"/>
      <c r="AR60" s="94"/>
      <c r="AS60" s="96"/>
    </row>
    <row r="61" spans="1:45" s="30" customFormat="1" x14ac:dyDescent="0.35">
      <c r="A61" s="96"/>
      <c r="B61" s="97"/>
      <c r="C61" s="100"/>
      <c r="D61" s="96"/>
      <c r="E61" s="96"/>
      <c r="F61" s="96"/>
      <c r="G61" s="101"/>
      <c r="H61" s="102"/>
      <c r="I61" s="102"/>
      <c r="J61" s="95"/>
      <c r="K61" s="98"/>
      <c r="L61" s="103"/>
      <c r="M61" s="96"/>
      <c r="N61" s="94"/>
      <c r="O61" s="96"/>
      <c r="P61" s="96"/>
      <c r="Q61" s="96"/>
      <c r="R61" s="96"/>
      <c r="S61" s="96"/>
      <c r="T61" s="96"/>
      <c r="U61" s="96"/>
      <c r="V61" s="94"/>
      <c r="W61" s="96"/>
      <c r="X61" s="96"/>
      <c r="Y61" s="94"/>
      <c r="Z61" s="96"/>
      <c r="AA61" s="96"/>
      <c r="AB61" s="104"/>
      <c r="AC61" s="102"/>
      <c r="AD61" s="102"/>
      <c r="AE61" s="102"/>
      <c r="AF61" s="102"/>
      <c r="AG61" s="96"/>
      <c r="AH61" s="94"/>
      <c r="AI61" s="96"/>
      <c r="AJ61" s="96"/>
      <c r="AK61" s="94"/>
      <c r="AL61" s="96"/>
      <c r="AM61" s="96"/>
      <c r="AN61" s="96"/>
      <c r="AO61" s="96"/>
      <c r="AP61" s="96"/>
      <c r="AQ61" s="96"/>
      <c r="AR61" s="94"/>
      <c r="AS61" s="96"/>
    </row>
    <row r="62" spans="1:45" s="30" customFormat="1" x14ac:dyDescent="0.35">
      <c r="A62" s="96"/>
      <c r="B62" s="97"/>
      <c r="C62" s="100"/>
      <c r="D62" s="96"/>
      <c r="E62" s="96"/>
      <c r="F62" s="96"/>
      <c r="G62" s="101"/>
      <c r="H62" s="102"/>
      <c r="I62" s="102"/>
      <c r="J62" s="95"/>
      <c r="K62" s="98"/>
      <c r="L62" s="103"/>
      <c r="M62" s="96"/>
      <c r="N62" s="94"/>
      <c r="O62" s="96"/>
      <c r="P62" s="96"/>
      <c r="Q62" s="96"/>
      <c r="R62" s="96"/>
      <c r="S62" s="96"/>
      <c r="T62" s="96"/>
      <c r="U62" s="96"/>
      <c r="V62" s="94"/>
      <c r="W62" s="96"/>
      <c r="X62" s="96"/>
      <c r="Y62" s="94"/>
      <c r="Z62" s="96"/>
      <c r="AA62" s="96"/>
      <c r="AB62" s="104"/>
      <c r="AC62" s="102"/>
      <c r="AD62" s="102"/>
      <c r="AE62" s="102"/>
      <c r="AF62" s="102"/>
      <c r="AG62" s="96"/>
      <c r="AH62" s="94"/>
      <c r="AI62" s="96"/>
      <c r="AJ62" s="96"/>
      <c r="AK62" s="94"/>
      <c r="AL62" s="96"/>
      <c r="AM62" s="96"/>
      <c r="AN62" s="96"/>
      <c r="AO62" s="96"/>
      <c r="AP62" s="96"/>
      <c r="AQ62" s="96"/>
      <c r="AR62" s="94"/>
      <c r="AS62" s="96"/>
    </row>
    <row r="63" spans="1:45" s="30" customFormat="1" x14ac:dyDescent="0.35">
      <c r="A63" s="96"/>
      <c r="B63" s="97"/>
      <c r="C63" s="100"/>
      <c r="D63" s="96"/>
      <c r="E63" s="96"/>
      <c r="F63" s="96"/>
      <c r="G63" s="101"/>
      <c r="H63" s="102"/>
      <c r="I63" s="102"/>
      <c r="J63" s="95"/>
      <c r="K63" s="98"/>
      <c r="L63" s="103"/>
      <c r="M63" s="96"/>
      <c r="N63" s="94"/>
      <c r="O63" s="96"/>
      <c r="P63" s="96"/>
      <c r="Q63" s="96"/>
      <c r="R63" s="96"/>
      <c r="S63" s="96"/>
      <c r="T63" s="96"/>
      <c r="U63" s="96"/>
      <c r="V63" s="94"/>
      <c r="W63" s="96"/>
      <c r="X63" s="96"/>
      <c r="Y63" s="94"/>
      <c r="Z63" s="96"/>
      <c r="AA63" s="96"/>
      <c r="AB63" s="104"/>
      <c r="AC63" s="102"/>
      <c r="AD63" s="102"/>
      <c r="AE63" s="102"/>
      <c r="AF63" s="102"/>
      <c r="AG63" s="96"/>
      <c r="AH63" s="94"/>
      <c r="AI63" s="96"/>
      <c r="AJ63" s="96"/>
      <c r="AK63" s="94"/>
      <c r="AL63" s="96"/>
      <c r="AM63" s="96"/>
      <c r="AN63" s="96"/>
      <c r="AO63" s="96"/>
      <c r="AP63" s="96"/>
      <c r="AQ63" s="96"/>
      <c r="AR63" s="94"/>
      <c r="AS63" s="96"/>
    </row>
    <row r="64" spans="1:45" s="30" customFormat="1" x14ac:dyDescent="0.35">
      <c r="A64" s="96"/>
      <c r="B64" s="97"/>
      <c r="C64" s="100"/>
      <c r="D64" s="96"/>
      <c r="E64" s="96"/>
      <c r="F64" s="96"/>
      <c r="G64" s="101"/>
      <c r="H64" s="102"/>
      <c r="I64" s="102"/>
      <c r="J64" s="95"/>
      <c r="K64" s="98"/>
      <c r="L64" s="103"/>
      <c r="M64" s="96"/>
      <c r="N64" s="94"/>
      <c r="O64" s="96"/>
      <c r="P64" s="96"/>
      <c r="Q64" s="96"/>
      <c r="R64" s="96"/>
      <c r="S64" s="96"/>
      <c r="T64" s="96"/>
      <c r="U64" s="96"/>
      <c r="V64" s="94"/>
      <c r="W64" s="96"/>
      <c r="X64" s="96"/>
      <c r="Y64" s="94"/>
      <c r="Z64" s="96"/>
      <c r="AA64" s="96"/>
      <c r="AB64" s="104"/>
      <c r="AC64" s="102"/>
      <c r="AD64" s="102"/>
      <c r="AE64" s="102"/>
      <c r="AF64" s="102"/>
      <c r="AG64" s="96"/>
      <c r="AH64" s="94"/>
      <c r="AI64" s="96"/>
      <c r="AJ64" s="96"/>
      <c r="AK64" s="94"/>
      <c r="AL64" s="96"/>
      <c r="AM64" s="96"/>
      <c r="AN64" s="96"/>
      <c r="AO64" s="96"/>
      <c r="AP64" s="96"/>
      <c r="AQ64" s="96"/>
      <c r="AR64" s="94"/>
      <c r="AS64" s="96"/>
    </row>
    <row r="65" spans="1:45" s="30" customFormat="1" x14ac:dyDescent="0.35">
      <c r="A65" s="96"/>
      <c r="B65" s="97"/>
      <c r="C65" s="94"/>
      <c r="D65" s="96"/>
      <c r="E65" s="96"/>
      <c r="F65" s="96"/>
      <c r="G65" s="96"/>
      <c r="H65" s="96"/>
      <c r="I65" s="96"/>
      <c r="J65" s="96"/>
      <c r="K65" s="94"/>
      <c r="L65" s="94"/>
      <c r="M65" s="96"/>
      <c r="N65" s="94"/>
      <c r="O65" s="96"/>
      <c r="P65" s="96"/>
      <c r="Q65" s="96"/>
      <c r="R65" s="96"/>
      <c r="S65" s="96"/>
      <c r="T65" s="96"/>
      <c r="U65" s="96"/>
      <c r="V65" s="94"/>
      <c r="W65" s="96"/>
      <c r="X65" s="96"/>
      <c r="Y65" s="94"/>
      <c r="Z65" s="96"/>
      <c r="AA65" s="96"/>
      <c r="AB65" s="96"/>
      <c r="AC65" s="96"/>
      <c r="AD65" s="96"/>
      <c r="AE65" s="96"/>
      <c r="AF65" s="96"/>
      <c r="AG65" s="94"/>
      <c r="AH65" s="96"/>
      <c r="AI65" s="96"/>
      <c r="AJ65" s="94"/>
      <c r="AK65" s="96"/>
      <c r="AL65" s="96"/>
      <c r="AM65" s="96"/>
      <c r="AN65" s="96"/>
      <c r="AO65" s="96"/>
      <c r="AP65" s="96"/>
      <c r="AQ65" s="96"/>
      <c r="AR65" s="94"/>
      <c r="AS65" s="96"/>
    </row>
    <row r="66" spans="1:45" s="30" customFormat="1" ht="26.25" x14ac:dyDescent="0.4">
      <c r="A66" s="96"/>
      <c r="B66" s="97"/>
      <c r="C66" s="100" t="s">
        <v>89</v>
      </c>
      <c r="D66" s="96"/>
      <c r="E66" s="96"/>
      <c r="F66" s="96"/>
      <c r="G66" s="136">
        <f ca="1">(ROUND(($K$126+($M$126-$K$126)*RAND()),0))*2+3</f>
        <v>13</v>
      </c>
      <c r="H66" s="137"/>
      <c r="I66" s="137"/>
      <c r="J66" s="95"/>
      <c r="K66" s="138">
        <f ca="1">(ROUND(($K$126+($M$126-$K$126)*RAND()),0))+1</f>
        <v>4</v>
      </c>
      <c r="L66" s="139"/>
      <c r="M66" s="96" t="s">
        <v>90</v>
      </c>
      <c r="N66" s="94"/>
      <c r="O66" s="96"/>
      <c r="P66" s="96"/>
      <c r="Q66" s="96"/>
      <c r="R66" s="96" t="s">
        <v>91</v>
      </c>
      <c r="S66" s="96"/>
      <c r="T66" s="96"/>
      <c r="U66" s="96"/>
      <c r="V66" s="94"/>
      <c r="W66" s="96"/>
      <c r="X66" s="96"/>
      <c r="Y66" s="94"/>
      <c r="Z66" s="96"/>
      <c r="AA66" s="96"/>
      <c r="AB66" s="140">
        <f ca="1">K66/(G66-2)+K66/2</f>
        <v>2.3636363636363638</v>
      </c>
      <c r="AC66" s="137"/>
      <c r="AD66" s="137"/>
      <c r="AE66" s="137"/>
      <c r="AF66" s="137"/>
      <c r="AG66" s="96" t="s">
        <v>92</v>
      </c>
      <c r="AH66" s="94"/>
      <c r="AI66" s="96"/>
      <c r="AJ66" s="96"/>
      <c r="AK66" s="94"/>
      <c r="AL66" s="96"/>
      <c r="AM66" s="96"/>
      <c r="AN66" s="96"/>
      <c r="AO66" s="96"/>
      <c r="AP66" s="96"/>
      <c r="AQ66" s="96"/>
      <c r="AR66" s="94"/>
      <c r="AS66" s="96"/>
    </row>
    <row r="67" spans="1:45" s="30" customFormat="1" x14ac:dyDescent="0.35">
      <c r="A67" s="96"/>
      <c r="B67" s="97"/>
      <c r="C67" s="100"/>
      <c r="D67" s="96"/>
      <c r="E67" s="96"/>
      <c r="F67" s="96"/>
      <c r="G67" s="101"/>
      <c r="H67" s="102"/>
      <c r="I67" s="102"/>
      <c r="J67" s="95"/>
      <c r="K67" s="98"/>
      <c r="L67" s="103"/>
      <c r="M67" s="96"/>
      <c r="N67" s="94"/>
      <c r="O67" s="96"/>
      <c r="P67" s="96"/>
      <c r="Q67" s="96"/>
      <c r="R67" s="96"/>
      <c r="S67" s="96"/>
      <c r="T67" s="96"/>
      <c r="U67" s="96"/>
      <c r="V67" s="94"/>
      <c r="W67" s="96"/>
      <c r="X67" s="96"/>
      <c r="Y67" s="94"/>
      <c r="Z67" s="96"/>
      <c r="AA67" s="96"/>
      <c r="AB67" s="104"/>
      <c r="AC67" s="102"/>
      <c r="AD67" s="102"/>
      <c r="AE67" s="102"/>
      <c r="AF67" s="102"/>
      <c r="AG67" s="96"/>
      <c r="AH67" s="94"/>
      <c r="AI67" s="96"/>
      <c r="AJ67" s="96"/>
      <c r="AK67" s="94"/>
      <c r="AL67" s="96"/>
      <c r="AM67" s="96"/>
      <c r="AN67" s="96"/>
      <c r="AO67" s="96"/>
      <c r="AP67" s="96"/>
      <c r="AQ67" s="96"/>
      <c r="AR67" s="94"/>
      <c r="AS67" s="96"/>
    </row>
    <row r="68" spans="1:45" s="30" customFormat="1" x14ac:dyDescent="0.35">
      <c r="A68" s="96"/>
      <c r="B68" s="97"/>
      <c r="C68" s="100"/>
      <c r="D68" s="96"/>
      <c r="E68" s="96"/>
      <c r="F68" s="96"/>
      <c r="G68" s="101"/>
      <c r="H68" s="102"/>
      <c r="I68" s="102"/>
      <c r="J68" s="95"/>
      <c r="K68" s="98"/>
      <c r="L68" s="103"/>
      <c r="M68" s="96"/>
      <c r="N68" s="94"/>
      <c r="O68" s="96"/>
      <c r="P68" s="96"/>
      <c r="Q68" s="96"/>
      <c r="R68" s="96"/>
      <c r="S68" s="96"/>
      <c r="T68" s="96"/>
      <c r="U68" s="96"/>
      <c r="V68" s="94"/>
      <c r="W68" s="96"/>
      <c r="X68" s="96"/>
      <c r="Y68" s="94"/>
      <c r="Z68" s="96"/>
      <c r="AA68" s="96"/>
      <c r="AB68" s="104"/>
      <c r="AC68" s="102"/>
      <c r="AD68" s="102"/>
      <c r="AE68" s="102"/>
      <c r="AF68" s="102"/>
      <c r="AG68" s="96"/>
      <c r="AH68" s="94"/>
      <c r="AI68" s="96"/>
      <c r="AJ68" s="96"/>
      <c r="AK68" s="94"/>
      <c r="AL68" s="96"/>
      <c r="AM68" s="96"/>
      <c r="AN68" s="96"/>
      <c r="AO68" s="96"/>
      <c r="AP68" s="96"/>
      <c r="AQ68" s="96"/>
      <c r="AR68" s="94"/>
      <c r="AS68" s="96"/>
    </row>
    <row r="69" spans="1:45" s="30" customFormat="1" x14ac:dyDescent="0.35">
      <c r="A69" s="96"/>
      <c r="B69" s="97"/>
      <c r="C69" s="100"/>
      <c r="D69" s="96"/>
      <c r="E69" s="96"/>
      <c r="F69" s="96"/>
      <c r="G69" s="101"/>
      <c r="H69" s="102"/>
      <c r="I69" s="102"/>
      <c r="J69" s="95"/>
      <c r="K69" s="98"/>
      <c r="L69" s="103"/>
      <c r="M69" s="96"/>
      <c r="N69" s="94"/>
      <c r="O69" s="96"/>
      <c r="P69" s="96"/>
      <c r="Q69" s="96"/>
      <c r="R69" s="96"/>
      <c r="S69" s="96"/>
      <c r="T69" s="96"/>
      <c r="U69" s="96"/>
      <c r="V69" s="94"/>
      <c r="W69" s="96"/>
      <c r="X69" s="96"/>
      <c r="Y69" s="94"/>
      <c r="Z69" s="96"/>
      <c r="AA69" s="96"/>
      <c r="AB69" s="104"/>
      <c r="AC69" s="102"/>
      <c r="AD69" s="102"/>
      <c r="AE69" s="102"/>
      <c r="AF69" s="102"/>
      <c r="AG69" s="96"/>
      <c r="AH69" s="94"/>
      <c r="AI69" s="96"/>
      <c r="AJ69" s="96"/>
      <c r="AK69" s="94"/>
      <c r="AL69" s="96"/>
      <c r="AM69" s="96"/>
      <c r="AN69" s="96"/>
      <c r="AO69" s="96"/>
      <c r="AP69" s="96"/>
      <c r="AQ69" s="96"/>
      <c r="AR69" s="94"/>
      <c r="AS69" s="96"/>
    </row>
    <row r="70" spans="1:45" s="30" customFormat="1" x14ac:dyDescent="0.35">
      <c r="A70" s="96"/>
      <c r="B70" s="97"/>
      <c r="C70" s="100"/>
      <c r="D70" s="96"/>
      <c r="E70" s="96"/>
      <c r="F70" s="96"/>
      <c r="G70" s="101"/>
      <c r="H70" s="102"/>
      <c r="I70" s="102"/>
      <c r="J70" s="95"/>
      <c r="K70" s="98"/>
      <c r="L70" s="103"/>
      <c r="M70" s="96"/>
      <c r="N70" s="94"/>
      <c r="O70" s="96"/>
      <c r="P70" s="96"/>
      <c r="Q70" s="96"/>
      <c r="R70" s="96"/>
      <c r="S70" s="96"/>
      <c r="T70" s="96"/>
      <c r="U70" s="96"/>
      <c r="V70" s="94"/>
      <c r="W70" s="96"/>
      <c r="X70" s="96"/>
      <c r="Y70" s="94"/>
      <c r="Z70" s="96"/>
      <c r="AA70" s="96"/>
      <c r="AB70" s="104"/>
      <c r="AC70" s="102"/>
      <c r="AD70" s="102"/>
      <c r="AE70" s="102"/>
      <c r="AF70" s="102"/>
      <c r="AG70" s="96"/>
      <c r="AH70" s="94"/>
      <c r="AI70" s="96"/>
      <c r="AJ70" s="96"/>
      <c r="AK70" s="94"/>
      <c r="AL70" s="96"/>
      <c r="AM70" s="96"/>
      <c r="AN70" s="96"/>
      <c r="AO70" s="96"/>
      <c r="AP70" s="96"/>
      <c r="AQ70" s="96"/>
      <c r="AR70" s="94"/>
      <c r="AS70" s="96"/>
    </row>
    <row r="71" spans="1:45" s="30" customFormat="1" x14ac:dyDescent="0.35">
      <c r="A71" s="96"/>
      <c r="B71" s="97"/>
      <c r="C71" s="100"/>
      <c r="D71" s="96"/>
      <c r="E71" s="96"/>
      <c r="F71" s="96"/>
      <c r="G71" s="101"/>
      <c r="H71" s="102"/>
      <c r="I71" s="102"/>
      <c r="J71" s="95"/>
      <c r="K71" s="98"/>
      <c r="L71" s="103"/>
      <c r="M71" s="96"/>
      <c r="N71" s="94"/>
      <c r="O71" s="96"/>
      <c r="P71" s="96"/>
      <c r="Q71" s="96"/>
      <c r="R71" s="96"/>
      <c r="S71" s="96"/>
      <c r="T71" s="96"/>
      <c r="U71" s="96"/>
      <c r="V71" s="94"/>
      <c r="W71" s="96"/>
      <c r="X71" s="96"/>
      <c r="Y71" s="94"/>
      <c r="Z71" s="96"/>
      <c r="AA71" s="96"/>
      <c r="AB71" s="104"/>
      <c r="AC71" s="102"/>
      <c r="AD71" s="102"/>
      <c r="AE71" s="102"/>
      <c r="AF71" s="102"/>
      <c r="AG71" s="96"/>
      <c r="AH71" s="94"/>
      <c r="AI71" s="96"/>
      <c r="AJ71" s="96"/>
      <c r="AK71" s="94"/>
      <c r="AL71" s="96"/>
      <c r="AM71" s="96"/>
      <c r="AN71" s="96"/>
      <c r="AO71" s="96"/>
      <c r="AP71" s="96"/>
      <c r="AQ71" s="96"/>
      <c r="AR71" s="94"/>
      <c r="AS71" s="96"/>
    </row>
    <row r="72" spans="1:45" s="30" customFormat="1" x14ac:dyDescent="0.35">
      <c r="A72" s="96"/>
      <c r="B72" s="97"/>
      <c r="C72" s="100"/>
      <c r="D72" s="96"/>
      <c r="E72" s="96"/>
      <c r="F72" s="96"/>
      <c r="G72" s="101"/>
      <c r="H72" s="102"/>
      <c r="I72" s="102"/>
      <c r="J72" s="95"/>
      <c r="K72" s="98"/>
      <c r="L72" s="103"/>
      <c r="M72" s="96"/>
      <c r="N72" s="94"/>
      <c r="O72" s="96"/>
      <c r="P72" s="96"/>
      <c r="Q72" s="96"/>
      <c r="R72" s="96"/>
      <c r="S72" s="96"/>
      <c r="T72" s="96"/>
      <c r="U72" s="96"/>
      <c r="V72" s="94"/>
      <c r="W72" s="96"/>
      <c r="X72" s="96"/>
      <c r="Y72" s="94"/>
      <c r="Z72" s="96"/>
      <c r="AA72" s="96"/>
      <c r="AB72" s="104"/>
      <c r="AC72" s="102"/>
      <c r="AD72" s="102"/>
      <c r="AE72" s="102"/>
      <c r="AF72" s="102"/>
      <c r="AG72" s="96"/>
      <c r="AH72" s="94"/>
      <c r="AI72" s="96"/>
      <c r="AJ72" s="96"/>
      <c r="AK72" s="94"/>
      <c r="AL72" s="96"/>
      <c r="AM72" s="96"/>
      <c r="AN72" s="96"/>
      <c r="AO72" s="96"/>
      <c r="AP72" s="96"/>
      <c r="AQ72" s="96"/>
      <c r="AR72" s="94"/>
      <c r="AS72" s="96"/>
    </row>
    <row r="73" spans="1:45" s="30" customFormat="1" x14ac:dyDescent="0.35">
      <c r="A73" s="96"/>
      <c r="B73" s="97"/>
      <c r="C73" s="100"/>
      <c r="D73" s="96"/>
      <c r="E73" s="96"/>
      <c r="F73" s="96"/>
      <c r="G73" s="101"/>
      <c r="H73" s="102"/>
      <c r="I73" s="102"/>
      <c r="J73" s="95"/>
      <c r="K73" s="98"/>
      <c r="L73" s="103"/>
      <c r="M73" s="96"/>
      <c r="N73" s="94"/>
      <c r="O73" s="96"/>
      <c r="P73" s="96"/>
      <c r="Q73" s="96"/>
      <c r="R73" s="96"/>
      <c r="S73" s="96"/>
      <c r="T73" s="96"/>
      <c r="U73" s="96"/>
      <c r="V73" s="94"/>
      <c r="W73" s="96"/>
      <c r="X73" s="96"/>
      <c r="Y73" s="94"/>
      <c r="Z73" s="96"/>
      <c r="AA73" s="96"/>
      <c r="AB73" s="104"/>
      <c r="AC73" s="102"/>
      <c r="AD73" s="102"/>
      <c r="AE73" s="102"/>
      <c r="AF73" s="102"/>
      <c r="AG73" s="96"/>
      <c r="AH73" s="94"/>
      <c r="AI73" s="96"/>
      <c r="AJ73" s="96"/>
      <c r="AK73" s="94"/>
      <c r="AL73" s="96"/>
      <c r="AM73" s="96"/>
      <c r="AN73" s="96"/>
      <c r="AO73" s="96"/>
      <c r="AP73" s="96"/>
      <c r="AQ73" s="96"/>
      <c r="AR73" s="94"/>
      <c r="AS73" s="96"/>
    </row>
    <row r="74" spans="1:45" s="30" customFormat="1" x14ac:dyDescent="0.35">
      <c r="A74" s="96"/>
      <c r="B74" s="97"/>
      <c r="C74" s="94"/>
      <c r="D74" s="96"/>
      <c r="E74" s="96"/>
      <c r="F74" s="96"/>
      <c r="G74" s="96"/>
      <c r="H74" s="96"/>
      <c r="I74" s="96"/>
      <c r="J74" s="96"/>
      <c r="K74" s="94"/>
      <c r="L74" s="94"/>
      <c r="M74" s="96"/>
      <c r="N74" s="94"/>
      <c r="O74" s="96"/>
      <c r="P74" s="96"/>
      <c r="Q74" s="96"/>
      <c r="R74" s="96"/>
      <c r="S74" s="96"/>
      <c r="T74" s="96"/>
      <c r="U74" s="96"/>
      <c r="V74" s="94"/>
      <c r="W74" s="96"/>
      <c r="X74" s="96"/>
      <c r="Y74" s="94"/>
      <c r="Z74" s="96"/>
      <c r="AA74" s="96"/>
      <c r="AB74" s="96"/>
      <c r="AC74" s="96"/>
      <c r="AD74" s="96"/>
      <c r="AE74" s="96"/>
      <c r="AF74" s="96"/>
      <c r="AG74" s="94"/>
      <c r="AH74" s="96"/>
      <c r="AI74" s="96"/>
      <c r="AJ74" s="94"/>
      <c r="AK74" s="96"/>
      <c r="AL74" s="96"/>
      <c r="AM74" s="96"/>
      <c r="AN74" s="96"/>
      <c r="AO74" s="96"/>
      <c r="AP74" s="96"/>
      <c r="AQ74" s="96"/>
      <c r="AR74" s="94"/>
      <c r="AS74" s="96"/>
    </row>
    <row r="75" spans="1:45" s="30" customFormat="1" ht="26.25" x14ac:dyDescent="0.4">
      <c r="A75" s="96"/>
      <c r="B75" s="97"/>
      <c r="C75" s="100" t="s">
        <v>89</v>
      </c>
      <c r="D75" s="96"/>
      <c r="E75" s="96"/>
      <c r="F75" s="96"/>
      <c r="G75" s="136">
        <f ca="1">(ROUND(($K$126+($M$126-$K$126)*RAND()),0))*2+4</f>
        <v>16</v>
      </c>
      <c r="H75" s="137"/>
      <c r="I75" s="137"/>
      <c r="J75" s="95"/>
      <c r="K75" s="138">
        <f ca="1">(ROUND(($K$126+($M$126-$K$126)*RAND()),0))+1</f>
        <v>3</v>
      </c>
      <c r="L75" s="139"/>
      <c r="M75" s="96" t="s">
        <v>90</v>
      </c>
      <c r="N75" s="94"/>
      <c r="O75" s="96"/>
      <c r="P75" s="96"/>
      <c r="Q75" s="96"/>
      <c r="R75" s="96" t="s">
        <v>91</v>
      </c>
      <c r="S75" s="96"/>
      <c r="T75" s="96"/>
      <c r="U75" s="96"/>
      <c r="V75" s="94"/>
      <c r="W75" s="96"/>
      <c r="X75" s="96"/>
      <c r="Y75" s="94"/>
      <c r="Z75" s="96"/>
      <c r="AA75" s="96"/>
      <c r="AB75" s="140">
        <f ca="1">K75/(G75-3)+K75/3</f>
        <v>1.2307692307692308</v>
      </c>
      <c r="AC75" s="137"/>
      <c r="AD75" s="137"/>
      <c r="AE75" s="137"/>
      <c r="AF75" s="137"/>
      <c r="AG75" s="96" t="s">
        <v>92</v>
      </c>
      <c r="AH75" s="94"/>
      <c r="AI75" s="96"/>
      <c r="AJ75" s="96"/>
      <c r="AK75" s="94"/>
      <c r="AL75" s="96"/>
      <c r="AM75" s="96"/>
      <c r="AN75" s="96"/>
      <c r="AO75" s="96"/>
      <c r="AP75" s="96"/>
      <c r="AQ75" s="96"/>
      <c r="AR75" s="94"/>
      <c r="AS75" s="96"/>
    </row>
    <row r="76" spans="1:45" s="30" customFormat="1" x14ac:dyDescent="0.35">
      <c r="A76" s="89"/>
      <c r="B76" s="31"/>
      <c r="D76" s="32"/>
      <c r="E76" s="32"/>
      <c r="F76" s="32"/>
      <c r="G76" s="32"/>
      <c r="H76" s="32"/>
      <c r="I76" s="32"/>
      <c r="J76" s="32"/>
      <c r="K76" s="29"/>
      <c r="M76" s="32"/>
      <c r="O76" s="32"/>
      <c r="P76" s="32"/>
      <c r="Q76" s="32"/>
      <c r="R76" s="32"/>
      <c r="S76" s="32"/>
      <c r="T76" s="32"/>
      <c r="U76" s="32"/>
      <c r="V76" s="29"/>
      <c r="Z76" s="32"/>
      <c r="AA76" s="32"/>
      <c r="AB76" s="32"/>
      <c r="AC76" s="32"/>
      <c r="AD76" s="32"/>
      <c r="AE76" s="32"/>
      <c r="AF76" s="32"/>
      <c r="AG76" s="29"/>
      <c r="AK76" s="32"/>
      <c r="AL76" s="32"/>
      <c r="AM76" s="32"/>
      <c r="AN76" s="32"/>
      <c r="AO76" s="32"/>
      <c r="AP76" s="32"/>
      <c r="AQ76" s="32"/>
      <c r="AR76" s="29"/>
    </row>
    <row r="77" spans="1:45" ht="10.5" customHeight="1" x14ac:dyDescent="0.35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5" s="2" customFormat="1" x14ac:dyDescent="0.35">
      <c r="B78" s="35" t="s">
        <v>18</v>
      </c>
      <c r="D78" s="18"/>
      <c r="E78" s="18"/>
      <c r="F78" s="18"/>
      <c r="G78" s="18"/>
      <c r="H78" s="18"/>
      <c r="I78" s="18"/>
      <c r="J78" s="18"/>
      <c r="K78" s="20"/>
      <c r="M78" s="18"/>
      <c r="O78" s="18"/>
      <c r="P78" s="18"/>
      <c r="Q78" s="18"/>
      <c r="R78" s="18"/>
      <c r="S78" s="18"/>
      <c r="T78" s="18"/>
      <c r="U78" s="18"/>
      <c r="V78" s="20"/>
      <c r="Z78" s="18"/>
      <c r="AA78" s="18"/>
      <c r="AB78" s="18"/>
      <c r="AC78" s="18"/>
      <c r="AD78" s="18"/>
      <c r="AE78" s="18"/>
      <c r="AF78" s="18"/>
      <c r="AG78" s="20"/>
      <c r="AK78" s="18"/>
      <c r="AL78" s="18"/>
      <c r="AM78" s="18"/>
      <c r="AN78" s="18"/>
      <c r="AO78" s="18"/>
      <c r="AP78" s="18"/>
      <c r="AQ78" s="18"/>
      <c r="AR78" s="20"/>
    </row>
    <row r="79" spans="1:45" s="2" customFormat="1" ht="26.25" x14ac:dyDescent="0.35">
      <c r="B79" s="49"/>
      <c r="C79" s="47"/>
      <c r="D79" s="34"/>
      <c r="E79" s="34"/>
      <c r="F79" s="34"/>
      <c r="G79" s="34"/>
      <c r="H79" s="34"/>
      <c r="I79" s="34"/>
      <c r="J79" s="34"/>
      <c r="K79" s="31"/>
      <c r="L79" s="47"/>
      <c r="M79" s="34"/>
      <c r="N79" s="47"/>
      <c r="O79" s="34"/>
      <c r="P79" s="34"/>
      <c r="Q79" s="34"/>
      <c r="R79" s="34"/>
      <c r="S79" s="34"/>
      <c r="T79" s="34"/>
      <c r="U79" s="34"/>
      <c r="V79" s="31"/>
      <c r="Y79" s="47"/>
      <c r="Z79" s="34"/>
      <c r="AA79" s="34"/>
      <c r="AB79" s="34"/>
      <c r="AC79" s="34"/>
      <c r="AD79" s="34"/>
      <c r="AE79" s="34"/>
      <c r="AF79" s="34"/>
      <c r="AG79" s="31"/>
      <c r="AJ79" s="47"/>
      <c r="AK79" s="34"/>
      <c r="AL79" s="34"/>
      <c r="AM79" s="34"/>
      <c r="AN79" s="34"/>
      <c r="AO79" s="34"/>
      <c r="AP79" s="34"/>
      <c r="AQ79" s="34"/>
      <c r="AR79" s="31"/>
    </row>
    <row r="80" spans="1:45" s="30" customFormat="1" ht="45.75" customHeight="1" x14ac:dyDescent="0.35">
      <c r="A80" s="89"/>
      <c r="B80" s="31"/>
      <c r="C80" s="31"/>
      <c r="D80" s="34"/>
      <c r="E80" s="31"/>
      <c r="F80" s="34"/>
      <c r="G80" s="31"/>
      <c r="H80" s="34"/>
      <c r="I80" s="31"/>
      <c r="J80" s="34"/>
      <c r="K80" s="31"/>
      <c r="M80" s="34"/>
      <c r="N80" s="31"/>
      <c r="O80" s="34"/>
      <c r="P80" s="31"/>
      <c r="Q80" s="34"/>
      <c r="R80" s="31"/>
      <c r="S80" s="34"/>
      <c r="T80" s="31"/>
      <c r="U80" s="34"/>
      <c r="V80" s="31"/>
      <c r="Y80" s="31"/>
      <c r="Z80" s="34"/>
      <c r="AA80" s="31"/>
      <c r="AB80" s="34"/>
      <c r="AC80" s="31"/>
      <c r="AD80" s="34"/>
      <c r="AE80" s="31"/>
      <c r="AF80" s="34"/>
      <c r="AG80" s="31"/>
      <c r="AJ80" s="31"/>
      <c r="AK80" s="34"/>
      <c r="AL80" s="31"/>
      <c r="AM80" s="34"/>
      <c r="AN80" s="31"/>
      <c r="AO80" s="34"/>
      <c r="AP80" s="31"/>
      <c r="AQ80" s="34"/>
      <c r="AR80" s="31"/>
    </row>
    <row r="81" spans="1:44" s="30" customFormat="1" ht="26.25" x14ac:dyDescent="0.35">
      <c r="A81" s="89"/>
      <c r="B81" s="31"/>
      <c r="D81" s="34">
        <f t="shared" ref="D81:J81" ca="1" si="0">D9</f>
        <v>3</v>
      </c>
      <c r="E81" s="34">
        <f t="shared" si="0"/>
        <v>0</v>
      </c>
      <c r="F81" s="34">
        <f t="shared" ca="1" si="0"/>
        <v>3</v>
      </c>
      <c r="G81" s="34">
        <f t="shared" si="0"/>
        <v>0</v>
      </c>
      <c r="H81" s="34">
        <f t="shared" ca="1" si="0"/>
        <v>2</v>
      </c>
      <c r="I81" s="34">
        <f t="shared" si="0"/>
        <v>0</v>
      </c>
      <c r="J81" s="34">
        <f t="shared" ca="1" si="0"/>
        <v>1</v>
      </c>
      <c r="K81" s="34"/>
      <c r="L81" s="34"/>
      <c r="M81" s="34"/>
      <c r="N81" s="34"/>
      <c r="O81" s="34">
        <f t="shared" ref="O81:U81" ca="1" si="1">O9</f>
        <v>8</v>
      </c>
      <c r="P81" s="34">
        <f t="shared" si="1"/>
        <v>0</v>
      </c>
      <c r="Q81" s="34">
        <f t="shared" ca="1" si="1"/>
        <v>2</v>
      </c>
      <c r="R81" s="34">
        <f t="shared" si="1"/>
        <v>0</v>
      </c>
      <c r="S81" s="34">
        <f t="shared" ca="1" si="1"/>
        <v>4</v>
      </c>
      <c r="T81" s="34">
        <f t="shared" si="1"/>
        <v>0</v>
      </c>
      <c r="U81" s="34">
        <f t="shared" ca="1" si="1"/>
        <v>1</v>
      </c>
      <c r="V81" s="34"/>
      <c r="W81" s="34"/>
      <c r="X81" s="34"/>
      <c r="Y81" s="34"/>
      <c r="Z81" s="34">
        <f t="shared" ref="Z81:AF81" ca="1" si="2">Z9</f>
        <v>2</v>
      </c>
      <c r="AA81" s="34">
        <f t="shared" si="2"/>
        <v>0</v>
      </c>
      <c r="AB81" s="34">
        <f t="shared" ca="1" si="2"/>
        <v>7</v>
      </c>
      <c r="AC81" s="34">
        <f t="shared" si="2"/>
        <v>0</v>
      </c>
      <c r="AD81" s="34">
        <f t="shared" ca="1" si="2"/>
        <v>2</v>
      </c>
      <c r="AE81" s="34">
        <f t="shared" si="2"/>
        <v>0</v>
      </c>
      <c r="AF81" s="34">
        <f t="shared" ca="1" si="2"/>
        <v>1</v>
      </c>
      <c r="AG81" s="34"/>
      <c r="AH81" s="34"/>
      <c r="AI81" s="34"/>
      <c r="AJ81" s="34"/>
      <c r="AK81" s="34">
        <f t="shared" ref="AK81:AQ81" ca="1" si="3">AK9</f>
        <v>2</v>
      </c>
      <c r="AL81" s="34">
        <f t="shared" si="3"/>
        <v>0</v>
      </c>
      <c r="AM81" s="34">
        <f t="shared" ca="1" si="3"/>
        <v>7</v>
      </c>
      <c r="AN81" s="34">
        <f t="shared" si="3"/>
        <v>0</v>
      </c>
      <c r="AO81" s="34">
        <f t="shared" ca="1" si="3"/>
        <v>3</v>
      </c>
      <c r="AP81" s="34">
        <f t="shared" si="3"/>
        <v>0</v>
      </c>
      <c r="AQ81" s="34">
        <f t="shared" ca="1" si="3"/>
        <v>1</v>
      </c>
      <c r="AR81" s="31"/>
    </row>
    <row r="82" spans="1:44" s="30" customFormat="1" ht="26.25" x14ac:dyDescent="0.35">
      <c r="A82" s="89"/>
      <c r="B82" s="142">
        <f ca="1">((D81*10)+(F81))*POWER(10,H81)</f>
        <v>3300</v>
      </c>
      <c r="C82" s="143"/>
      <c r="D82" s="34" t="s">
        <v>93</v>
      </c>
      <c r="E82" s="34"/>
      <c r="G82" s="34" t="s">
        <v>94</v>
      </c>
      <c r="H82" s="134">
        <f ca="1">IF(J81=0,10,5)</f>
        <v>5</v>
      </c>
      <c r="I82" s="135"/>
      <c r="J82" s="34" t="s">
        <v>95</v>
      </c>
      <c r="K82" s="34"/>
      <c r="L82" s="34"/>
      <c r="M82" s="142">
        <f ca="1">((O81*10)+(Q81))*POWER(10,S81)</f>
        <v>820000</v>
      </c>
      <c r="N82" s="143"/>
      <c r="O82" s="34" t="s">
        <v>93</v>
      </c>
      <c r="P82" s="34"/>
      <c r="R82" s="34" t="s">
        <v>94</v>
      </c>
      <c r="S82" s="134">
        <f ca="1">IF(U81=0,10,5)</f>
        <v>5</v>
      </c>
      <c r="T82" s="135"/>
      <c r="U82" s="34" t="s">
        <v>95</v>
      </c>
      <c r="V82" s="34"/>
      <c r="W82" s="34"/>
      <c r="X82" s="142">
        <f ca="1">((Z81*10)+(AB81))*POWER(10,AD81)</f>
        <v>2700</v>
      </c>
      <c r="Y82" s="143"/>
      <c r="Z82" s="34" t="s">
        <v>93</v>
      </c>
      <c r="AA82" s="34"/>
      <c r="AC82" s="34" t="s">
        <v>94</v>
      </c>
      <c r="AD82" s="134">
        <f ca="1">IF(AF81=0,10,5)</f>
        <v>5</v>
      </c>
      <c r="AE82" s="135"/>
      <c r="AF82" s="34" t="s">
        <v>95</v>
      </c>
      <c r="AG82" s="34"/>
      <c r="AH82" s="34"/>
      <c r="AI82" s="142">
        <f ca="1">((AK81*10)+(AM81))*POWER(10,AO81)</f>
        <v>27000</v>
      </c>
      <c r="AJ82" s="143"/>
      <c r="AK82" s="34" t="s">
        <v>93</v>
      </c>
      <c r="AL82" s="34"/>
      <c r="AN82" s="34" t="s">
        <v>94</v>
      </c>
      <c r="AO82" s="134">
        <f ca="1">IF(AQ81=0,10,5)</f>
        <v>5</v>
      </c>
      <c r="AP82" s="135"/>
      <c r="AQ82" s="34" t="s">
        <v>95</v>
      </c>
      <c r="AR82" s="34"/>
    </row>
    <row r="83" spans="1:44" s="30" customFormat="1" ht="26.25" x14ac:dyDescent="0.35">
      <c r="A83" s="89"/>
      <c r="B83" s="31"/>
      <c r="C83" s="88"/>
      <c r="D83" s="34"/>
      <c r="E83" s="34"/>
      <c r="F83" s="34"/>
      <c r="G83" s="34"/>
      <c r="H83" s="34"/>
      <c r="I83" s="34"/>
      <c r="J83" s="34"/>
      <c r="K83" s="31"/>
      <c r="L83" s="88"/>
      <c r="M83" s="34"/>
      <c r="N83" s="88"/>
      <c r="O83" s="34"/>
      <c r="P83" s="34"/>
      <c r="Q83" s="34"/>
      <c r="R83" s="34"/>
      <c r="S83" s="34"/>
      <c r="T83" s="34"/>
      <c r="U83" s="34"/>
      <c r="V83" s="31"/>
      <c r="Y83" s="88"/>
      <c r="Z83" s="34"/>
      <c r="AA83" s="34"/>
      <c r="AB83" s="34"/>
      <c r="AC83" s="34"/>
      <c r="AD83" s="34"/>
      <c r="AE83" s="34"/>
      <c r="AF83" s="34"/>
      <c r="AG83" s="31"/>
      <c r="AJ83" s="88"/>
      <c r="AK83" s="34"/>
      <c r="AL83" s="34"/>
      <c r="AM83" s="34"/>
      <c r="AN83" s="34"/>
      <c r="AO83" s="34"/>
      <c r="AP83" s="34"/>
      <c r="AQ83" s="34"/>
      <c r="AR83" s="31"/>
    </row>
    <row r="84" spans="1:44" s="30" customFormat="1" ht="45.75" customHeight="1" x14ac:dyDescent="0.35">
      <c r="A84" s="89"/>
      <c r="B84" s="31"/>
      <c r="C84" s="31"/>
      <c r="D84" s="34"/>
      <c r="E84" s="31"/>
      <c r="F84" s="34"/>
      <c r="G84" s="31"/>
      <c r="H84" s="34"/>
      <c r="I84" s="31"/>
      <c r="J84" s="34"/>
      <c r="K84" s="31"/>
      <c r="M84" s="34"/>
      <c r="N84" s="31"/>
      <c r="O84" s="34"/>
      <c r="P84" s="31"/>
      <c r="Q84" s="34"/>
      <c r="R84" s="31"/>
      <c r="S84" s="34"/>
      <c r="T84" s="31"/>
      <c r="U84" s="34"/>
      <c r="V84" s="31"/>
      <c r="Y84" s="31"/>
      <c r="Z84" s="34"/>
      <c r="AA84" s="31"/>
      <c r="AB84" s="34"/>
      <c r="AC84" s="31"/>
      <c r="AD84" s="34"/>
      <c r="AE84" s="31"/>
      <c r="AF84" s="34"/>
      <c r="AG84" s="31"/>
      <c r="AJ84" s="31"/>
      <c r="AK84" s="34"/>
      <c r="AL84" s="31"/>
      <c r="AM84" s="34"/>
      <c r="AN84" s="31"/>
      <c r="AO84" s="34"/>
      <c r="AP84" s="31"/>
      <c r="AQ84" s="34"/>
      <c r="AR84" s="31"/>
    </row>
    <row r="85" spans="1:44" s="30" customFormat="1" ht="26.25" x14ac:dyDescent="0.35">
      <c r="A85" s="89"/>
      <c r="B85" s="31"/>
      <c r="D85" s="34">
        <f ca="1">D14</f>
        <v>3</v>
      </c>
      <c r="E85" s="34">
        <f t="shared" ref="E85:AQ85" si="4">E14</f>
        <v>0</v>
      </c>
      <c r="F85" s="34">
        <f t="shared" ca="1" si="4"/>
        <v>3</v>
      </c>
      <c r="G85" s="34">
        <f t="shared" si="4"/>
        <v>0</v>
      </c>
      <c r="H85" s="34">
        <f t="shared" ca="1" si="4"/>
        <v>3</v>
      </c>
      <c r="I85" s="34">
        <f t="shared" si="4"/>
        <v>0</v>
      </c>
      <c r="J85" s="34">
        <f t="shared" ca="1" si="4"/>
        <v>1</v>
      </c>
      <c r="K85" s="34"/>
      <c r="L85" s="34"/>
      <c r="M85" s="34"/>
      <c r="N85" s="34"/>
      <c r="O85" s="34">
        <f t="shared" ca="1" si="4"/>
        <v>1</v>
      </c>
      <c r="P85" s="34">
        <f t="shared" si="4"/>
        <v>0</v>
      </c>
      <c r="Q85" s="34">
        <f t="shared" ca="1" si="4"/>
        <v>0</v>
      </c>
      <c r="R85" s="34">
        <f t="shared" si="4"/>
        <v>0</v>
      </c>
      <c r="S85" s="34">
        <f t="shared" ca="1" si="4"/>
        <v>2</v>
      </c>
      <c r="T85" s="34">
        <f t="shared" si="4"/>
        <v>0</v>
      </c>
      <c r="U85" s="34">
        <f t="shared" ca="1" si="4"/>
        <v>1</v>
      </c>
      <c r="V85" s="34"/>
      <c r="W85" s="34"/>
      <c r="X85" s="34"/>
      <c r="Y85" s="34"/>
      <c r="Z85" s="34">
        <f t="shared" ca="1" si="4"/>
        <v>2</v>
      </c>
      <c r="AA85" s="34">
        <f t="shared" si="4"/>
        <v>0</v>
      </c>
      <c r="AB85" s="34">
        <f t="shared" ca="1" si="4"/>
        <v>7</v>
      </c>
      <c r="AC85" s="34">
        <f t="shared" si="4"/>
        <v>0</v>
      </c>
      <c r="AD85" s="34">
        <f t="shared" ca="1" si="4"/>
        <v>2</v>
      </c>
      <c r="AE85" s="34">
        <f t="shared" si="4"/>
        <v>0</v>
      </c>
      <c r="AF85" s="34">
        <f t="shared" ca="1" si="4"/>
        <v>1</v>
      </c>
      <c r="AG85" s="34"/>
      <c r="AH85" s="34"/>
      <c r="AI85" s="34"/>
      <c r="AJ85" s="34"/>
      <c r="AK85" s="34">
        <f t="shared" ca="1" si="4"/>
        <v>4</v>
      </c>
      <c r="AL85" s="34">
        <f t="shared" si="4"/>
        <v>0</v>
      </c>
      <c r="AM85" s="34">
        <f t="shared" ca="1" si="4"/>
        <v>7</v>
      </c>
      <c r="AN85" s="34">
        <f t="shared" si="4"/>
        <v>0</v>
      </c>
      <c r="AO85" s="34">
        <f t="shared" ca="1" si="4"/>
        <v>4</v>
      </c>
      <c r="AP85" s="34">
        <f t="shared" si="4"/>
        <v>0</v>
      </c>
      <c r="AQ85" s="34">
        <f t="shared" ca="1" si="4"/>
        <v>1</v>
      </c>
      <c r="AR85" s="31"/>
    </row>
    <row r="86" spans="1:44" s="30" customFormat="1" ht="26.25" x14ac:dyDescent="0.35">
      <c r="A86" s="89"/>
      <c r="B86" s="142">
        <f ca="1">((D85*10)+(F85))*POWER(10,H85)</f>
        <v>33000</v>
      </c>
      <c r="C86" s="143"/>
      <c r="D86" s="34" t="s">
        <v>93</v>
      </c>
      <c r="E86" s="34"/>
      <c r="G86" s="34" t="s">
        <v>94</v>
      </c>
      <c r="H86" s="134">
        <f ca="1">IF(J85=0,10,5)</f>
        <v>5</v>
      </c>
      <c r="I86" s="135"/>
      <c r="J86" s="34" t="s">
        <v>95</v>
      </c>
      <c r="K86" s="34"/>
      <c r="L86" s="34"/>
      <c r="M86" s="142">
        <f ca="1">((O85*10)+(Q85))*POWER(10,S85)</f>
        <v>1000</v>
      </c>
      <c r="N86" s="143"/>
      <c r="O86" s="34" t="s">
        <v>93</v>
      </c>
      <c r="P86" s="34"/>
      <c r="R86" s="34" t="s">
        <v>94</v>
      </c>
      <c r="S86" s="134">
        <f ca="1">IF(U85=0,10,5)</f>
        <v>5</v>
      </c>
      <c r="T86" s="135"/>
      <c r="U86" s="34" t="s">
        <v>95</v>
      </c>
      <c r="V86" s="34"/>
      <c r="W86" s="34"/>
      <c r="X86" s="142">
        <f ca="1">((Z85*10)+(AB85))*POWER(10,AD85)</f>
        <v>2700</v>
      </c>
      <c r="Y86" s="143"/>
      <c r="Z86" s="34" t="s">
        <v>93</v>
      </c>
      <c r="AA86" s="34"/>
      <c r="AC86" s="34" t="s">
        <v>94</v>
      </c>
      <c r="AD86" s="134">
        <f ca="1">IF(AF85=0,10,5)</f>
        <v>5</v>
      </c>
      <c r="AE86" s="135"/>
      <c r="AF86" s="34" t="s">
        <v>95</v>
      </c>
      <c r="AG86" s="34"/>
      <c r="AH86" s="34"/>
      <c r="AI86" s="142">
        <f ca="1">((AK85*10)+(AM85))*POWER(10,AO85)</f>
        <v>470000</v>
      </c>
      <c r="AJ86" s="143"/>
      <c r="AK86" s="34" t="s">
        <v>93</v>
      </c>
      <c r="AL86" s="34"/>
      <c r="AN86" s="34" t="s">
        <v>94</v>
      </c>
      <c r="AO86" s="134">
        <f ca="1">IF(AQ85=0,10,5)</f>
        <v>5</v>
      </c>
      <c r="AP86" s="135"/>
      <c r="AQ86" s="34" t="s">
        <v>95</v>
      </c>
      <c r="AR86" s="34"/>
    </row>
    <row r="87" spans="1:44" s="30" customFormat="1" x14ac:dyDescent="0.35">
      <c r="A87" s="89"/>
      <c r="B87" s="31"/>
      <c r="C87" s="29"/>
      <c r="K87" s="29"/>
      <c r="L87" s="29"/>
      <c r="N87" s="29"/>
      <c r="V87" s="29"/>
      <c r="Y87" s="29"/>
      <c r="AG87" s="29"/>
      <c r="AJ87" s="29"/>
      <c r="AR87" s="29"/>
    </row>
    <row r="88" spans="1:44" s="30" customFormat="1" ht="45.75" customHeight="1" x14ac:dyDescent="0.35">
      <c r="A88" s="89"/>
      <c r="B88" s="31"/>
      <c r="C88" s="31"/>
      <c r="D88" s="34"/>
      <c r="E88" s="31"/>
      <c r="F88" s="34"/>
      <c r="G88" s="31"/>
      <c r="H88" s="34"/>
      <c r="I88" s="31"/>
      <c r="J88" s="34"/>
      <c r="K88" s="31"/>
      <c r="M88" s="34"/>
      <c r="N88" s="31"/>
      <c r="O88" s="34"/>
      <c r="P88" s="31"/>
      <c r="Q88" s="34"/>
      <c r="R88" s="31"/>
      <c r="S88" s="34"/>
      <c r="T88" s="31"/>
      <c r="U88" s="34"/>
      <c r="V88" s="31"/>
      <c r="Y88" s="31"/>
      <c r="Z88" s="34"/>
      <c r="AA88" s="31"/>
      <c r="AB88" s="34"/>
      <c r="AC88" s="31"/>
      <c r="AD88" s="34"/>
      <c r="AE88" s="31"/>
      <c r="AF88" s="34"/>
      <c r="AG88" s="31"/>
      <c r="AJ88" s="31"/>
      <c r="AK88" s="34"/>
      <c r="AL88" s="31"/>
      <c r="AM88" s="34"/>
      <c r="AN88" s="31"/>
      <c r="AO88" s="34"/>
      <c r="AP88" s="31"/>
      <c r="AQ88" s="34"/>
      <c r="AR88" s="31"/>
    </row>
    <row r="89" spans="1:44" s="30" customFormat="1" ht="26.25" x14ac:dyDescent="0.35">
      <c r="A89" s="89"/>
      <c r="B89" s="31"/>
      <c r="D89" s="34">
        <f ca="1">D19</f>
        <v>1</v>
      </c>
      <c r="E89" s="34">
        <f t="shared" ref="E89:AQ89" si="5">E19</f>
        <v>0</v>
      </c>
      <c r="F89" s="34">
        <f t="shared" ca="1" si="5"/>
        <v>2</v>
      </c>
      <c r="G89" s="34">
        <f t="shared" si="5"/>
        <v>0</v>
      </c>
      <c r="H89" s="34">
        <f t="shared" ca="1" si="5"/>
        <v>0</v>
      </c>
      <c r="I89" s="34">
        <f t="shared" si="5"/>
        <v>0</v>
      </c>
      <c r="J89" s="34">
        <f t="shared" ca="1" si="5"/>
        <v>0</v>
      </c>
      <c r="K89" s="34"/>
      <c r="L89" s="34"/>
      <c r="M89" s="34"/>
      <c r="N89" s="34"/>
      <c r="O89" s="34">
        <f t="shared" ca="1" si="5"/>
        <v>5</v>
      </c>
      <c r="P89" s="34">
        <f t="shared" si="5"/>
        <v>0</v>
      </c>
      <c r="Q89" s="34">
        <f t="shared" ca="1" si="5"/>
        <v>6</v>
      </c>
      <c r="R89" s="34">
        <f t="shared" si="5"/>
        <v>0</v>
      </c>
      <c r="S89" s="34">
        <f t="shared" ca="1" si="5"/>
        <v>3</v>
      </c>
      <c r="T89" s="34">
        <f t="shared" si="5"/>
        <v>0</v>
      </c>
      <c r="U89" s="34">
        <f t="shared" ca="1" si="5"/>
        <v>1</v>
      </c>
      <c r="V89" s="34"/>
      <c r="W89" s="34"/>
      <c r="X89" s="34"/>
      <c r="Y89" s="34"/>
      <c r="Z89" s="34">
        <f t="shared" ca="1" si="5"/>
        <v>8</v>
      </c>
      <c r="AA89" s="34">
        <f t="shared" si="5"/>
        <v>0</v>
      </c>
      <c r="AB89" s="34">
        <f t="shared" ca="1" si="5"/>
        <v>2</v>
      </c>
      <c r="AC89" s="34">
        <f t="shared" si="5"/>
        <v>0</v>
      </c>
      <c r="AD89" s="34">
        <f t="shared" ca="1" si="5"/>
        <v>3</v>
      </c>
      <c r="AE89" s="34">
        <f t="shared" si="5"/>
        <v>0</v>
      </c>
      <c r="AF89" s="34">
        <f t="shared" ca="1" si="5"/>
        <v>1</v>
      </c>
      <c r="AG89" s="34"/>
      <c r="AH89" s="34"/>
      <c r="AI89" s="34"/>
      <c r="AJ89" s="34"/>
      <c r="AK89" s="34">
        <f t="shared" ca="1" si="5"/>
        <v>8</v>
      </c>
      <c r="AL89" s="34">
        <f t="shared" si="5"/>
        <v>0</v>
      </c>
      <c r="AM89" s="34">
        <f t="shared" ca="1" si="5"/>
        <v>2</v>
      </c>
      <c r="AN89" s="34">
        <f t="shared" si="5"/>
        <v>0</v>
      </c>
      <c r="AO89" s="34">
        <f t="shared" ca="1" si="5"/>
        <v>4</v>
      </c>
      <c r="AP89" s="34">
        <f t="shared" si="5"/>
        <v>0</v>
      </c>
      <c r="AQ89" s="34">
        <f t="shared" ca="1" si="5"/>
        <v>0</v>
      </c>
      <c r="AR89" s="31"/>
    </row>
    <row r="90" spans="1:44" s="30" customFormat="1" ht="26.25" x14ac:dyDescent="0.35">
      <c r="A90" s="89"/>
      <c r="B90" s="142">
        <f ca="1">((D89*10)+(F89))*POWER(10,H89)</f>
        <v>12</v>
      </c>
      <c r="C90" s="143"/>
      <c r="D90" s="34" t="s">
        <v>93</v>
      </c>
      <c r="E90" s="34"/>
      <c r="G90" s="34" t="s">
        <v>94</v>
      </c>
      <c r="H90" s="134">
        <f ca="1">IF(J89=0,10,5)</f>
        <v>10</v>
      </c>
      <c r="I90" s="135"/>
      <c r="J90" s="34" t="s">
        <v>95</v>
      </c>
      <c r="K90" s="34"/>
      <c r="L90" s="34"/>
      <c r="M90" s="142">
        <f ca="1">((O89*10)+(Q89))*POWER(10,S89)</f>
        <v>56000</v>
      </c>
      <c r="N90" s="143"/>
      <c r="O90" s="34" t="s">
        <v>93</v>
      </c>
      <c r="P90" s="34"/>
      <c r="R90" s="34" t="s">
        <v>94</v>
      </c>
      <c r="S90" s="134">
        <f ca="1">IF(U89=0,10,5)</f>
        <v>5</v>
      </c>
      <c r="T90" s="135"/>
      <c r="U90" s="34" t="s">
        <v>95</v>
      </c>
      <c r="V90" s="34"/>
      <c r="W90" s="34"/>
      <c r="X90" s="142">
        <f ca="1">((Z89*10)+(AB89))*POWER(10,AD89)</f>
        <v>82000</v>
      </c>
      <c r="Y90" s="143"/>
      <c r="Z90" s="34" t="s">
        <v>93</v>
      </c>
      <c r="AA90" s="34"/>
      <c r="AC90" s="34" t="s">
        <v>94</v>
      </c>
      <c r="AD90" s="134">
        <f ca="1">IF(AF89=0,10,5)</f>
        <v>5</v>
      </c>
      <c r="AE90" s="135"/>
      <c r="AF90" s="34" t="s">
        <v>95</v>
      </c>
      <c r="AG90" s="34"/>
      <c r="AH90" s="34"/>
      <c r="AI90" s="142">
        <f ca="1">((AK89*10)+(AM89))*POWER(10,AO89)</f>
        <v>820000</v>
      </c>
      <c r="AJ90" s="143"/>
      <c r="AK90" s="34" t="s">
        <v>93</v>
      </c>
      <c r="AL90" s="34"/>
      <c r="AN90" s="34" t="s">
        <v>94</v>
      </c>
      <c r="AO90" s="134">
        <f ca="1">IF(AQ89=0,10,5)</f>
        <v>10</v>
      </c>
      <c r="AP90" s="135"/>
      <c r="AQ90" s="34" t="s">
        <v>95</v>
      </c>
      <c r="AR90" s="34"/>
    </row>
    <row r="91" spans="1:44" s="2" customFormat="1" x14ac:dyDescent="0.35">
      <c r="B91" s="49"/>
      <c r="C91" s="29"/>
      <c r="D91" s="30"/>
      <c r="E91" s="30"/>
      <c r="F91" s="30"/>
      <c r="G91" s="30"/>
      <c r="H91" s="30"/>
      <c r="I91" s="30"/>
      <c r="J91" s="30"/>
      <c r="K91" s="38"/>
      <c r="L91" s="29"/>
      <c r="M91" s="30"/>
      <c r="N91" s="29"/>
      <c r="O91" s="30"/>
      <c r="P91" s="30"/>
      <c r="Q91" s="30"/>
      <c r="R91" s="30"/>
      <c r="S91" s="30"/>
      <c r="T91" s="30"/>
      <c r="U91" s="30"/>
      <c r="V91" s="38"/>
      <c r="W91" s="30"/>
      <c r="X91" s="30"/>
      <c r="Y91" s="29"/>
      <c r="Z91" s="30"/>
      <c r="AA91" s="30"/>
      <c r="AB91" s="30"/>
      <c r="AC91" s="30"/>
      <c r="AD91" s="30"/>
      <c r="AE91" s="30"/>
      <c r="AF91" s="30"/>
      <c r="AG91" s="38"/>
      <c r="AH91" s="30"/>
      <c r="AI91" s="30"/>
      <c r="AJ91" s="29"/>
      <c r="AK91" s="30"/>
      <c r="AL91" s="30"/>
      <c r="AM91" s="30"/>
      <c r="AN91" s="30"/>
      <c r="AO91" s="30"/>
      <c r="AP91" s="30"/>
      <c r="AQ91" s="30"/>
      <c r="AR91" s="38"/>
    </row>
    <row r="92" spans="1:44" s="30" customFormat="1" ht="45.75" customHeight="1" x14ac:dyDescent="0.35">
      <c r="A92" s="89"/>
      <c r="B92" s="31"/>
      <c r="C92" s="31"/>
      <c r="D92" s="34"/>
      <c r="E92" s="31"/>
      <c r="F92" s="34"/>
      <c r="G92" s="31"/>
      <c r="H92" s="34"/>
      <c r="I92" s="31"/>
      <c r="J92" s="34"/>
      <c r="K92" s="31"/>
      <c r="M92" s="34"/>
      <c r="N92" s="31"/>
      <c r="O92" s="34"/>
      <c r="P92" s="31"/>
      <c r="Q92" s="34"/>
      <c r="R92" s="31"/>
      <c r="S92" s="34"/>
      <c r="T92" s="31"/>
      <c r="U92" s="34"/>
      <c r="V92" s="31"/>
      <c r="Y92" s="31"/>
      <c r="Z92" s="34"/>
      <c r="AA92" s="31"/>
      <c r="AB92" s="34"/>
      <c r="AC92" s="31"/>
      <c r="AD92" s="34"/>
      <c r="AE92" s="31"/>
      <c r="AF92" s="34"/>
      <c r="AG92" s="31"/>
      <c r="AJ92" s="31"/>
      <c r="AK92" s="34"/>
      <c r="AL92" s="31"/>
      <c r="AM92" s="34"/>
      <c r="AN92" s="31"/>
      <c r="AO92" s="34"/>
      <c r="AP92" s="31"/>
      <c r="AQ92" s="34"/>
      <c r="AR92" s="31"/>
    </row>
    <row r="93" spans="1:44" s="30" customFormat="1" ht="26.25" x14ac:dyDescent="0.35">
      <c r="A93" s="89"/>
      <c r="B93" s="31"/>
      <c r="D93" s="34">
        <f t="shared" ref="D93:J93" ca="1" si="6">D24</f>
        <v>1</v>
      </c>
      <c r="E93" s="34">
        <f t="shared" si="6"/>
        <v>0</v>
      </c>
      <c r="F93" s="34">
        <f t="shared" ca="1" si="6"/>
        <v>0</v>
      </c>
      <c r="G93" s="34">
        <f t="shared" si="6"/>
        <v>0</v>
      </c>
      <c r="H93" s="34">
        <f t="shared" ca="1" si="6"/>
        <v>2</v>
      </c>
      <c r="I93" s="34">
        <f t="shared" si="6"/>
        <v>0</v>
      </c>
      <c r="J93" s="34">
        <f t="shared" ca="1" si="6"/>
        <v>1</v>
      </c>
      <c r="K93" s="34"/>
      <c r="L93" s="34"/>
      <c r="M93" s="34"/>
      <c r="N93" s="34"/>
      <c r="O93" s="34">
        <f t="shared" ref="O93:U93" ca="1" si="7">O24</f>
        <v>8</v>
      </c>
      <c r="P93" s="34">
        <f t="shared" si="7"/>
        <v>0</v>
      </c>
      <c r="Q93" s="34">
        <f t="shared" ca="1" si="7"/>
        <v>2</v>
      </c>
      <c r="R93" s="34">
        <f t="shared" si="7"/>
        <v>0</v>
      </c>
      <c r="S93" s="34">
        <f t="shared" ca="1" si="7"/>
        <v>4</v>
      </c>
      <c r="T93" s="34">
        <f t="shared" si="7"/>
        <v>0</v>
      </c>
      <c r="U93" s="34">
        <f t="shared" ca="1" si="7"/>
        <v>1</v>
      </c>
      <c r="V93" s="34"/>
      <c r="W93" s="34"/>
      <c r="X93" s="34"/>
      <c r="Y93" s="34"/>
      <c r="Z93" s="34">
        <f t="shared" ref="Z93:AF93" ca="1" si="8">Z24</f>
        <v>2</v>
      </c>
      <c r="AA93" s="34">
        <f t="shared" si="8"/>
        <v>0</v>
      </c>
      <c r="AB93" s="34">
        <f t="shared" ca="1" si="8"/>
        <v>7</v>
      </c>
      <c r="AC93" s="34">
        <f t="shared" si="8"/>
        <v>0</v>
      </c>
      <c r="AD93" s="34">
        <f t="shared" ca="1" si="8"/>
        <v>4</v>
      </c>
      <c r="AE93" s="34">
        <f t="shared" si="8"/>
        <v>0</v>
      </c>
      <c r="AF93" s="34">
        <f t="shared" ca="1" si="8"/>
        <v>0</v>
      </c>
      <c r="AG93" s="34"/>
      <c r="AH93" s="34"/>
      <c r="AI93" s="34"/>
      <c r="AJ93" s="34"/>
      <c r="AK93" s="34">
        <f t="shared" ref="AK93:AQ93" ca="1" si="9">AK24</f>
        <v>8</v>
      </c>
      <c r="AL93" s="34">
        <f t="shared" si="9"/>
        <v>0</v>
      </c>
      <c r="AM93" s="34">
        <f t="shared" ca="1" si="9"/>
        <v>2</v>
      </c>
      <c r="AN93" s="34">
        <f t="shared" si="9"/>
        <v>0</v>
      </c>
      <c r="AO93" s="34">
        <f t="shared" ca="1" si="9"/>
        <v>0</v>
      </c>
      <c r="AP93" s="34">
        <f t="shared" si="9"/>
        <v>0</v>
      </c>
      <c r="AQ93" s="34">
        <f t="shared" ca="1" si="9"/>
        <v>1</v>
      </c>
      <c r="AR93" s="31"/>
    </row>
    <row r="94" spans="1:44" s="30" customFormat="1" ht="26.25" x14ac:dyDescent="0.35">
      <c r="A94" s="89"/>
      <c r="B94" s="142">
        <f ca="1">((D93*10)+(F93))*POWER(10,H93)</f>
        <v>1000</v>
      </c>
      <c r="C94" s="143"/>
      <c r="D94" s="34" t="s">
        <v>93</v>
      </c>
      <c r="E94" s="34"/>
      <c r="G94" s="34" t="s">
        <v>94</v>
      </c>
      <c r="H94" s="134">
        <f ca="1">IF(J93=0,10,5)</f>
        <v>5</v>
      </c>
      <c r="I94" s="135"/>
      <c r="J94" s="34" t="s">
        <v>95</v>
      </c>
      <c r="K94" s="34"/>
      <c r="L94" s="34"/>
      <c r="M94" s="142">
        <f ca="1">((O93*10)+(Q93))*POWER(10,S93)</f>
        <v>820000</v>
      </c>
      <c r="N94" s="143"/>
      <c r="O94" s="34" t="s">
        <v>93</v>
      </c>
      <c r="P94" s="34"/>
      <c r="R94" s="34" t="s">
        <v>94</v>
      </c>
      <c r="S94" s="134">
        <f ca="1">IF(U93=0,10,5)</f>
        <v>5</v>
      </c>
      <c r="T94" s="135"/>
      <c r="U94" s="34" t="s">
        <v>95</v>
      </c>
      <c r="V94" s="34"/>
      <c r="W94" s="34"/>
      <c r="X94" s="142">
        <f ca="1">((Z93*10)+(AB93))*POWER(10,AD93)</f>
        <v>270000</v>
      </c>
      <c r="Y94" s="143"/>
      <c r="Z94" s="34" t="s">
        <v>93</v>
      </c>
      <c r="AA94" s="34"/>
      <c r="AC94" s="34" t="s">
        <v>94</v>
      </c>
      <c r="AD94" s="134">
        <f ca="1">IF(AF93=0,10,5)</f>
        <v>10</v>
      </c>
      <c r="AE94" s="135"/>
      <c r="AF94" s="34" t="s">
        <v>95</v>
      </c>
      <c r="AG94" s="34"/>
      <c r="AH94" s="34"/>
      <c r="AI94" s="142">
        <f ca="1">((AK93*10)+(AM93))*POWER(10,AO93)</f>
        <v>82</v>
      </c>
      <c r="AJ94" s="143"/>
      <c r="AK94" s="34" t="s">
        <v>93</v>
      </c>
      <c r="AL94" s="34"/>
      <c r="AN94" s="34" t="s">
        <v>94</v>
      </c>
      <c r="AO94" s="134">
        <f ca="1">IF(AQ93=0,10,5)</f>
        <v>5</v>
      </c>
      <c r="AP94" s="135"/>
      <c r="AQ94" s="34" t="s">
        <v>95</v>
      </c>
      <c r="AR94" s="34"/>
    </row>
    <row r="95" spans="1:44" s="30" customFormat="1" ht="26.25" x14ac:dyDescent="0.35">
      <c r="A95" s="89"/>
      <c r="B95" s="31"/>
      <c r="C95" s="88"/>
      <c r="D95" s="34"/>
      <c r="E95" s="34"/>
      <c r="F95" s="34"/>
      <c r="G95" s="34"/>
      <c r="H95" s="34"/>
      <c r="I95" s="34"/>
      <c r="J95" s="34"/>
      <c r="K95" s="31"/>
      <c r="L95" s="88"/>
      <c r="M95" s="34"/>
      <c r="N95" s="88"/>
      <c r="O95" s="34"/>
      <c r="P95" s="34"/>
      <c r="Q95" s="34"/>
      <c r="R95" s="34"/>
      <c r="S95" s="34"/>
      <c r="T95" s="34"/>
      <c r="U95" s="34"/>
      <c r="V95" s="31"/>
      <c r="Y95" s="88"/>
      <c r="Z95" s="34"/>
      <c r="AA95" s="34"/>
      <c r="AB95" s="34"/>
      <c r="AC95" s="34"/>
      <c r="AD95" s="34"/>
      <c r="AE95" s="34"/>
      <c r="AF95" s="34"/>
      <c r="AG95" s="31"/>
      <c r="AJ95" s="88"/>
      <c r="AK95" s="34"/>
      <c r="AL95" s="34"/>
      <c r="AM95" s="34"/>
      <c r="AN95" s="34"/>
      <c r="AO95" s="34"/>
      <c r="AP95" s="34"/>
      <c r="AQ95" s="34"/>
      <c r="AR95" s="31"/>
    </row>
    <row r="96" spans="1:44" s="30" customFormat="1" ht="45.75" customHeight="1" x14ac:dyDescent="0.35">
      <c r="A96" s="89"/>
      <c r="B96" s="31"/>
      <c r="C96" s="31"/>
      <c r="D96" s="34"/>
      <c r="E96" s="31"/>
      <c r="F96" s="34"/>
      <c r="G96" s="31"/>
      <c r="H96" s="34"/>
      <c r="I96" s="31"/>
      <c r="J96" s="34"/>
      <c r="K96" s="31"/>
      <c r="M96" s="34"/>
      <c r="N96" s="31"/>
      <c r="O96" s="34"/>
      <c r="P96" s="31"/>
      <c r="Q96" s="34"/>
      <c r="R96" s="31"/>
      <c r="S96" s="34"/>
      <c r="T96" s="31"/>
      <c r="U96" s="34"/>
      <c r="V96" s="31"/>
      <c r="Y96" s="31"/>
      <c r="Z96" s="34"/>
      <c r="AA96" s="31"/>
      <c r="AB96" s="34"/>
      <c r="AC96" s="31"/>
      <c r="AD96" s="34"/>
      <c r="AE96" s="31"/>
      <c r="AF96" s="34"/>
      <c r="AG96" s="31"/>
      <c r="AJ96" s="31"/>
      <c r="AK96" s="34"/>
      <c r="AL96" s="31"/>
      <c r="AM96" s="34"/>
      <c r="AN96" s="31"/>
      <c r="AO96" s="34"/>
      <c r="AP96" s="31"/>
      <c r="AQ96" s="34"/>
      <c r="AR96" s="31"/>
    </row>
    <row r="97" spans="1:44" s="30" customFormat="1" ht="26.25" x14ac:dyDescent="0.35">
      <c r="A97" s="89"/>
      <c r="B97" s="31"/>
      <c r="D97" s="34">
        <f ca="1">D29</f>
        <v>3</v>
      </c>
      <c r="E97" s="34">
        <f t="shared" ref="E97:J97" si="10">E29</f>
        <v>0</v>
      </c>
      <c r="F97" s="34">
        <f t="shared" ca="1" si="10"/>
        <v>3</v>
      </c>
      <c r="G97" s="34">
        <f t="shared" si="10"/>
        <v>0</v>
      </c>
      <c r="H97" s="34">
        <f t="shared" ca="1" si="10"/>
        <v>0</v>
      </c>
      <c r="I97" s="34">
        <f t="shared" si="10"/>
        <v>0</v>
      </c>
      <c r="J97" s="34">
        <f t="shared" ca="1" si="10"/>
        <v>0</v>
      </c>
      <c r="K97" s="34"/>
      <c r="L97" s="34"/>
      <c r="M97" s="34"/>
      <c r="N97" s="34"/>
      <c r="O97" s="34">
        <f t="shared" ref="O97:U97" ca="1" si="11">O29</f>
        <v>6</v>
      </c>
      <c r="P97" s="34">
        <f t="shared" si="11"/>
        <v>0</v>
      </c>
      <c r="Q97" s="34">
        <f t="shared" ca="1" si="11"/>
        <v>8</v>
      </c>
      <c r="R97" s="34">
        <f t="shared" si="11"/>
        <v>0</v>
      </c>
      <c r="S97" s="34">
        <f t="shared" ca="1" si="11"/>
        <v>3</v>
      </c>
      <c r="T97" s="34">
        <f t="shared" si="11"/>
        <v>0</v>
      </c>
      <c r="U97" s="34">
        <f t="shared" ca="1" si="11"/>
        <v>1</v>
      </c>
      <c r="V97" s="34"/>
      <c r="W97" s="34"/>
      <c r="X97" s="34"/>
      <c r="Y97" s="34"/>
      <c r="Z97" s="34">
        <f t="shared" ref="Z97:AF97" ca="1" si="12">Z29</f>
        <v>1</v>
      </c>
      <c r="AA97" s="34">
        <f t="shared" si="12"/>
        <v>0</v>
      </c>
      <c r="AB97" s="34">
        <f t="shared" ca="1" si="12"/>
        <v>8</v>
      </c>
      <c r="AC97" s="34">
        <f t="shared" si="12"/>
        <v>0</v>
      </c>
      <c r="AD97" s="34">
        <f t="shared" ca="1" si="12"/>
        <v>1</v>
      </c>
      <c r="AE97" s="34">
        <f t="shared" si="12"/>
        <v>0</v>
      </c>
      <c r="AF97" s="34">
        <f t="shared" ca="1" si="12"/>
        <v>1</v>
      </c>
      <c r="AG97" s="34"/>
      <c r="AH97" s="34"/>
      <c r="AI97" s="34"/>
      <c r="AJ97" s="34"/>
      <c r="AK97" s="34">
        <f t="shared" ref="AK97:AQ97" ca="1" si="13">AK29</f>
        <v>2</v>
      </c>
      <c r="AL97" s="34">
        <f t="shared" si="13"/>
        <v>0</v>
      </c>
      <c r="AM97" s="34">
        <f t="shared" ca="1" si="13"/>
        <v>7</v>
      </c>
      <c r="AN97" s="34">
        <f t="shared" si="13"/>
        <v>0</v>
      </c>
      <c r="AO97" s="34">
        <f t="shared" ca="1" si="13"/>
        <v>4</v>
      </c>
      <c r="AP97" s="34">
        <f t="shared" si="13"/>
        <v>0</v>
      </c>
      <c r="AQ97" s="34">
        <f t="shared" ca="1" si="13"/>
        <v>0</v>
      </c>
      <c r="AR97" s="31"/>
    </row>
    <row r="98" spans="1:44" s="30" customFormat="1" ht="26.25" x14ac:dyDescent="0.35">
      <c r="A98" s="89"/>
      <c r="B98" s="142">
        <f ca="1">((D97*10)+(F97))*POWER(10,H97)</f>
        <v>33</v>
      </c>
      <c r="C98" s="143"/>
      <c r="D98" s="34" t="s">
        <v>93</v>
      </c>
      <c r="E98" s="34"/>
      <c r="G98" s="34" t="s">
        <v>94</v>
      </c>
      <c r="H98" s="134">
        <f ca="1">IF(J97=0,10,5)</f>
        <v>10</v>
      </c>
      <c r="I98" s="135"/>
      <c r="J98" s="34" t="s">
        <v>95</v>
      </c>
      <c r="K98" s="34"/>
      <c r="L98" s="34"/>
      <c r="M98" s="142">
        <f ca="1">((O97*10)+(Q97))*POWER(10,S97)</f>
        <v>68000</v>
      </c>
      <c r="N98" s="143"/>
      <c r="O98" s="34" t="s">
        <v>93</v>
      </c>
      <c r="P98" s="34"/>
      <c r="R98" s="34" t="s">
        <v>94</v>
      </c>
      <c r="S98" s="134">
        <f ca="1">IF(U97=0,10,5)</f>
        <v>5</v>
      </c>
      <c r="T98" s="135"/>
      <c r="U98" s="34" t="s">
        <v>95</v>
      </c>
      <c r="V98" s="34"/>
      <c r="W98" s="34"/>
      <c r="X98" s="142">
        <f ca="1">((Z97*10)+(AB97))*POWER(10,AD97)</f>
        <v>180</v>
      </c>
      <c r="Y98" s="143"/>
      <c r="Z98" s="34" t="s">
        <v>93</v>
      </c>
      <c r="AA98" s="34"/>
      <c r="AC98" s="34" t="s">
        <v>94</v>
      </c>
      <c r="AD98" s="134">
        <f ca="1">IF(AF97=0,10,5)</f>
        <v>5</v>
      </c>
      <c r="AE98" s="135"/>
      <c r="AF98" s="34" t="s">
        <v>95</v>
      </c>
      <c r="AG98" s="34"/>
      <c r="AH98" s="34"/>
      <c r="AI98" s="142">
        <f ca="1">((AK97*10)+(AM97))*POWER(10,AO97)</f>
        <v>270000</v>
      </c>
      <c r="AJ98" s="143"/>
      <c r="AK98" s="34" t="s">
        <v>93</v>
      </c>
      <c r="AL98" s="34"/>
      <c r="AN98" s="34" t="s">
        <v>94</v>
      </c>
      <c r="AO98" s="134">
        <f ca="1">IF(AQ97=0,10,5)</f>
        <v>10</v>
      </c>
      <c r="AP98" s="135"/>
      <c r="AQ98" s="34" t="s">
        <v>95</v>
      </c>
      <c r="AR98" s="34"/>
    </row>
    <row r="99" spans="1:44" s="30" customFormat="1" x14ac:dyDescent="0.35">
      <c r="A99" s="89"/>
      <c r="B99" s="31"/>
      <c r="C99" s="29"/>
      <c r="K99" s="29"/>
      <c r="L99" s="29"/>
      <c r="N99" s="29"/>
      <c r="V99" s="29"/>
      <c r="Y99" s="29"/>
      <c r="AG99" s="29"/>
      <c r="AJ99" s="29"/>
      <c r="AR99" s="29"/>
    </row>
    <row r="100" spans="1:44" s="30" customFormat="1" ht="45.75" customHeight="1" x14ac:dyDescent="0.35">
      <c r="A100" s="89"/>
      <c r="B100" s="31"/>
      <c r="C100" s="31"/>
      <c r="D100" s="34"/>
      <c r="E100" s="31"/>
      <c r="F100" s="34"/>
      <c r="G100" s="31"/>
      <c r="H100" s="34"/>
      <c r="I100" s="31"/>
      <c r="J100" s="34"/>
      <c r="K100" s="31"/>
      <c r="M100" s="34"/>
      <c r="N100" s="31"/>
      <c r="O100" s="34"/>
      <c r="P100" s="31"/>
      <c r="Q100" s="34"/>
      <c r="R100" s="31"/>
      <c r="S100" s="34"/>
      <c r="T100" s="31"/>
      <c r="U100" s="34"/>
      <c r="V100" s="31"/>
      <c r="Y100" s="31"/>
      <c r="Z100" s="34"/>
      <c r="AA100" s="31"/>
      <c r="AB100" s="34"/>
      <c r="AC100" s="31"/>
      <c r="AD100" s="34"/>
      <c r="AE100" s="31"/>
      <c r="AF100" s="34"/>
      <c r="AG100" s="31"/>
      <c r="AJ100" s="31"/>
      <c r="AK100" s="34"/>
      <c r="AL100" s="31"/>
      <c r="AM100" s="34"/>
      <c r="AN100" s="31"/>
      <c r="AO100" s="34"/>
      <c r="AP100" s="31"/>
      <c r="AQ100" s="34"/>
      <c r="AR100" s="31"/>
    </row>
    <row r="101" spans="1:44" s="30" customFormat="1" ht="26.25" x14ac:dyDescent="0.35">
      <c r="A101" s="89"/>
      <c r="B101" s="31"/>
      <c r="D101" s="34">
        <f ca="1">D34</f>
        <v>2</v>
      </c>
      <c r="E101" s="34">
        <f t="shared" ref="E101:J101" si="14">E34</f>
        <v>0</v>
      </c>
      <c r="F101" s="34">
        <f t="shared" ca="1" si="14"/>
        <v>7</v>
      </c>
      <c r="G101" s="34">
        <f t="shared" si="14"/>
        <v>0</v>
      </c>
      <c r="H101" s="34">
        <f t="shared" ca="1" si="14"/>
        <v>2</v>
      </c>
      <c r="I101" s="34">
        <f t="shared" si="14"/>
        <v>0</v>
      </c>
      <c r="J101" s="34">
        <f t="shared" ca="1" si="14"/>
        <v>1</v>
      </c>
      <c r="K101" s="34"/>
      <c r="L101" s="34"/>
      <c r="M101" s="34"/>
      <c r="N101" s="34"/>
      <c r="O101" s="34">
        <f t="shared" ref="O101:U101" ca="1" si="15">O34</f>
        <v>8</v>
      </c>
      <c r="P101" s="34">
        <f t="shared" si="15"/>
        <v>0</v>
      </c>
      <c r="Q101" s="34">
        <f t="shared" ca="1" si="15"/>
        <v>2</v>
      </c>
      <c r="R101" s="34">
        <f t="shared" si="15"/>
        <v>0</v>
      </c>
      <c r="S101" s="34">
        <f t="shared" ca="1" si="15"/>
        <v>1</v>
      </c>
      <c r="T101" s="34">
        <f t="shared" si="15"/>
        <v>0</v>
      </c>
      <c r="U101" s="34">
        <f t="shared" ca="1" si="15"/>
        <v>1</v>
      </c>
      <c r="V101" s="34"/>
      <c r="W101" s="34"/>
      <c r="X101" s="34"/>
      <c r="Y101" s="34"/>
      <c r="Z101" s="34">
        <f t="shared" ref="Z101:AF101" ca="1" si="16">Z34</f>
        <v>8</v>
      </c>
      <c r="AA101" s="34">
        <f t="shared" si="16"/>
        <v>0</v>
      </c>
      <c r="AB101" s="34">
        <f t="shared" ca="1" si="16"/>
        <v>2</v>
      </c>
      <c r="AC101" s="34">
        <f t="shared" si="16"/>
        <v>0</v>
      </c>
      <c r="AD101" s="34">
        <f t="shared" ca="1" si="16"/>
        <v>2</v>
      </c>
      <c r="AE101" s="34">
        <f t="shared" si="16"/>
        <v>0</v>
      </c>
      <c r="AF101" s="34">
        <f t="shared" ca="1" si="16"/>
        <v>1</v>
      </c>
      <c r="AG101" s="34"/>
      <c r="AH101" s="34"/>
      <c r="AI101" s="34"/>
      <c r="AJ101" s="34"/>
      <c r="AK101" s="34">
        <f t="shared" ref="AK101:AQ101" ca="1" si="17">AK34</f>
        <v>1</v>
      </c>
      <c r="AL101" s="34">
        <f t="shared" si="17"/>
        <v>0</v>
      </c>
      <c r="AM101" s="34">
        <f t="shared" ca="1" si="17"/>
        <v>0</v>
      </c>
      <c r="AN101" s="34">
        <f t="shared" si="17"/>
        <v>0</v>
      </c>
      <c r="AO101" s="34">
        <f t="shared" ca="1" si="17"/>
        <v>3</v>
      </c>
      <c r="AP101" s="34">
        <f t="shared" si="17"/>
        <v>0</v>
      </c>
      <c r="AQ101" s="34">
        <f t="shared" ca="1" si="17"/>
        <v>1</v>
      </c>
      <c r="AR101" s="31"/>
    </row>
    <row r="102" spans="1:44" s="30" customFormat="1" ht="26.25" x14ac:dyDescent="0.35">
      <c r="A102" s="89"/>
      <c r="B102" s="142">
        <f ca="1">((D101*10)+(F101))*POWER(10,H101)</f>
        <v>2700</v>
      </c>
      <c r="C102" s="150"/>
      <c r="D102" s="34" t="s">
        <v>93</v>
      </c>
      <c r="E102" s="34"/>
      <c r="G102" s="34" t="s">
        <v>94</v>
      </c>
      <c r="H102" s="134">
        <f ca="1">IF(J101=0,10,5)</f>
        <v>5</v>
      </c>
      <c r="I102" s="151"/>
      <c r="J102" s="34" t="s">
        <v>95</v>
      </c>
      <c r="K102" s="34"/>
      <c r="L102" s="34"/>
      <c r="M102" s="142">
        <f ca="1">((O101*10)+(Q101))*POWER(10,S101)</f>
        <v>820</v>
      </c>
      <c r="N102" s="150"/>
      <c r="O102" s="34" t="s">
        <v>93</v>
      </c>
      <c r="P102" s="34"/>
      <c r="R102" s="34" t="s">
        <v>94</v>
      </c>
      <c r="S102" s="134">
        <f ca="1">IF(U101=0,10,5)</f>
        <v>5</v>
      </c>
      <c r="T102" s="151"/>
      <c r="U102" s="34" t="s">
        <v>95</v>
      </c>
      <c r="V102" s="34"/>
      <c r="W102" s="34"/>
      <c r="X102" s="142">
        <f ca="1">((Z101*10)+(AB101))*POWER(10,AD101)</f>
        <v>8200</v>
      </c>
      <c r="Y102" s="150"/>
      <c r="Z102" s="34" t="s">
        <v>93</v>
      </c>
      <c r="AA102" s="34"/>
      <c r="AC102" s="34" t="s">
        <v>94</v>
      </c>
      <c r="AD102" s="134">
        <f ca="1">IF(AF101=0,10,5)</f>
        <v>5</v>
      </c>
      <c r="AE102" s="151"/>
      <c r="AF102" s="34" t="s">
        <v>95</v>
      </c>
      <c r="AG102" s="34"/>
      <c r="AH102" s="34"/>
      <c r="AI102" s="142">
        <f ca="1">((AK101*10)+(AM101))*POWER(10,AO101)</f>
        <v>10000</v>
      </c>
      <c r="AJ102" s="150"/>
      <c r="AK102" s="34" t="s">
        <v>93</v>
      </c>
      <c r="AL102" s="34"/>
      <c r="AN102" s="34" t="s">
        <v>94</v>
      </c>
      <c r="AO102" s="134">
        <f ca="1">IF(AQ101=0,10,5)</f>
        <v>5</v>
      </c>
      <c r="AP102" s="151"/>
      <c r="AQ102" s="34" t="s">
        <v>95</v>
      </c>
      <c r="AR102" s="34"/>
    </row>
    <row r="103" spans="1:44" s="2" customFormat="1" x14ac:dyDescent="0.35">
      <c r="B103" s="49"/>
      <c r="C103" s="29"/>
      <c r="D103" s="30"/>
      <c r="E103" s="30"/>
      <c r="F103" s="30"/>
      <c r="G103" s="30"/>
      <c r="H103" s="30"/>
      <c r="I103" s="30"/>
      <c r="J103" s="30"/>
      <c r="K103" s="38"/>
      <c r="L103" s="29"/>
      <c r="M103" s="30"/>
      <c r="N103" s="29"/>
      <c r="O103" s="30"/>
      <c r="P103" s="30"/>
      <c r="Q103" s="30"/>
      <c r="R103" s="30"/>
      <c r="S103" s="30"/>
      <c r="T103" s="30"/>
      <c r="U103" s="30"/>
      <c r="V103" s="38"/>
      <c r="Y103" s="29"/>
      <c r="Z103" s="30"/>
      <c r="AA103" s="30"/>
      <c r="AB103" s="30"/>
      <c r="AC103" s="30"/>
      <c r="AD103" s="30"/>
      <c r="AE103" s="30"/>
      <c r="AF103" s="30"/>
      <c r="AG103" s="38"/>
      <c r="AJ103" s="29"/>
      <c r="AK103" s="30"/>
      <c r="AL103" s="30"/>
      <c r="AM103" s="30"/>
      <c r="AN103" s="30"/>
      <c r="AO103" s="30"/>
      <c r="AP103" s="30"/>
      <c r="AQ103" s="30"/>
      <c r="AR103" s="38"/>
    </row>
    <row r="104" spans="1:44" s="2" customFormat="1" ht="26.25" x14ac:dyDescent="0.4">
      <c r="B104" s="49"/>
      <c r="C104" s="49" t="s">
        <v>89</v>
      </c>
      <c r="D104" s="30"/>
      <c r="E104" s="30"/>
      <c r="F104" s="30"/>
      <c r="G104" s="144">
        <f ca="1">G38</f>
        <v>1</v>
      </c>
      <c r="H104" s="145"/>
      <c r="I104" s="145"/>
      <c r="J104" s="37"/>
      <c r="K104" s="146">
        <f ca="1">K38</f>
        <v>3</v>
      </c>
      <c r="L104" s="147"/>
      <c r="M104" s="30" t="s">
        <v>90</v>
      </c>
      <c r="N104" s="29"/>
      <c r="O104" s="30"/>
      <c r="P104" s="30"/>
      <c r="Q104" s="30"/>
      <c r="R104" s="30" t="s">
        <v>91</v>
      </c>
      <c r="S104" s="30"/>
      <c r="T104" s="30"/>
      <c r="U104" s="30"/>
      <c r="V104" s="29"/>
      <c r="W104" s="30"/>
      <c r="X104" s="30"/>
      <c r="Y104" s="29"/>
      <c r="Z104" s="30"/>
      <c r="AA104" s="30"/>
      <c r="AB104" s="30"/>
      <c r="AC104" s="30"/>
      <c r="AD104" s="144">
        <f ca="1">AD38</f>
        <v>3</v>
      </c>
      <c r="AE104" s="145"/>
      <c r="AF104" s="145"/>
      <c r="AG104" s="30" t="s">
        <v>92</v>
      </c>
      <c r="AH104" s="29"/>
      <c r="AI104" s="30"/>
      <c r="AJ104" s="30"/>
      <c r="AK104" s="29"/>
      <c r="AL104" s="30"/>
      <c r="AM104" s="30"/>
      <c r="AN104" s="30"/>
      <c r="AO104" s="30"/>
      <c r="AP104" s="30"/>
      <c r="AQ104" s="30"/>
      <c r="AR104" s="38"/>
    </row>
    <row r="105" spans="1:44" s="2" customFormat="1" ht="26.25" x14ac:dyDescent="0.35">
      <c r="B105" s="49"/>
      <c r="C105" s="50" t="s">
        <v>96</v>
      </c>
      <c r="D105" s="30"/>
      <c r="E105" s="30"/>
      <c r="F105" s="30"/>
      <c r="G105" s="30"/>
      <c r="H105" s="30"/>
      <c r="I105" s="30"/>
      <c r="J105" s="37"/>
      <c r="K105" s="29"/>
      <c r="L105" s="29"/>
      <c r="M105" s="30"/>
      <c r="N105" s="29"/>
      <c r="O105" s="30"/>
      <c r="P105" s="30"/>
      <c r="Q105" s="30"/>
      <c r="R105" s="30"/>
      <c r="S105" s="30"/>
      <c r="T105" s="30"/>
      <c r="U105" s="30"/>
      <c r="V105" s="29"/>
      <c r="W105" s="30"/>
      <c r="X105" s="30"/>
      <c r="Y105" s="29"/>
      <c r="Z105" s="30"/>
      <c r="AA105" s="30"/>
      <c r="AB105" s="30"/>
      <c r="AC105" s="30"/>
      <c r="AD105" s="30"/>
      <c r="AE105" s="30"/>
      <c r="AF105" s="30"/>
      <c r="AG105" s="30"/>
      <c r="AH105" s="29"/>
      <c r="AI105" s="30"/>
      <c r="AJ105" s="30"/>
      <c r="AK105" s="29"/>
      <c r="AL105" s="30"/>
      <c r="AM105" s="30"/>
      <c r="AN105" s="30"/>
      <c r="AO105" s="30"/>
      <c r="AP105" s="30"/>
      <c r="AQ105" s="30"/>
      <c r="AR105" s="38"/>
    </row>
    <row r="106" spans="1:44" s="2" customFormat="1" ht="26.25" x14ac:dyDescent="0.35">
      <c r="B106" s="49"/>
      <c r="C106" s="50"/>
      <c r="D106" s="30"/>
      <c r="E106" s="30"/>
      <c r="F106" s="30"/>
      <c r="G106" s="30"/>
      <c r="H106" s="30"/>
      <c r="I106" s="30"/>
      <c r="J106" s="37"/>
      <c r="K106" s="29"/>
      <c r="L106" s="29"/>
      <c r="M106" s="30"/>
      <c r="N106" s="29"/>
      <c r="O106" s="30"/>
      <c r="P106" s="30"/>
      <c r="Q106" s="30"/>
      <c r="R106" s="30"/>
      <c r="S106" s="30"/>
      <c r="T106" s="30"/>
      <c r="U106" s="30"/>
      <c r="V106" s="29"/>
      <c r="W106" s="30"/>
      <c r="X106" s="30"/>
      <c r="Y106" s="29"/>
      <c r="Z106" s="30"/>
      <c r="AA106" s="30"/>
      <c r="AB106" s="30"/>
      <c r="AC106" s="30"/>
      <c r="AD106" s="30"/>
      <c r="AE106" s="30"/>
      <c r="AF106" s="30"/>
      <c r="AG106" s="30"/>
      <c r="AH106" s="29"/>
      <c r="AI106" s="30"/>
      <c r="AJ106" s="30"/>
      <c r="AK106" s="29"/>
      <c r="AL106" s="30"/>
      <c r="AM106" s="30"/>
      <c r="AN106" s="30"/>
      <c r="AO106" s="30"/>
      <c r="AP106" s="30"/>
      <c r="AQ106" s="30"/>
      <c r="AR106" s="38"/>
    </row>
    <row r="107" spans="1:44" s="2" customFormat="1" ht="26.25" x14ac:dyDescent="0.35">
      <c r="B107" s="49"/>
      <c r="C107" s="50"/>
      <c r="D107" s="30"/>
      <c r="E107" s="30"/>
      <c r="F107" s="30"/>
      <c r="G107" s="30"/>
      <c r="H107" s="30"/>
      <c r="I107" s="30"/>
      <c r="J107" s="37"/>
      <c r="K107" s="29"/>
      <c r="L107" s="29"/>
      <c r="M107" s="30"/>
      <c r="N107" s="29"/>
      <c r="O107" s="30"/>
      <c r="P107" s="30"/>
      <c r="Q107" s="30"/>
      <c r="R107" s="30"/>
      <c r="S107" s="30"/>
      <c r="T107" s="30"/>
      <c r="U107" s="30"/>
      <c r="V107" s="29"/>
      <c r="W107" s="30"/>
      <c r="X107" s="30"/>
      <c r="Y107" s="29"/>
      <c r="Z107" s="30"/>
      <c r="AA107" s="30"/>
      <c r="AB107" s="30"/>
      <c r="AC107" s="30"/>
      <c r="AD107" s="30"/>
      <c r="AE107" s="30"/>
      <c r="AF107" s="30"/>
      <c r="AG107" s="30"/>
      <c r="AH107" s="29"/>
      <c r="AI107" s="30"/>
      <c r="AJ107" s="30"/>
      <c r="AK107" s="29"/>
      <c r="AL107" s="30"/>
      <c r="AM107" s="30"/>
      <c r="AN107" s="30"/>
      <c r="AO107" s="30"/>
      <c r="AP107" s="30"/>
      <c r="AQ107" s="30"/>
      <c r="AR107" s="38"/>
    </row>
    <row r="108" spans="1:44" s="2" customFormat="1" ht="26.25" x14ac:dyDescent="0.4">
      <c r="B108" s="49"/>
      <c r="C108" s="49" t="s">
        <v>89</v>
      </c>
      <c r="D108" s="30"/>
      <c r="E108" s="30"/>
      <c r="F108" s="30"/>
      <c r="G108" s="144">
        <f ca="1">G42</f>
        <v>4</v>
      </c>
      <c r="H108" s="145"/>
      <c r="I108" s="145"/>
      <c r="J108" s="37"/>
      <c r="K108" s="146">
        <f ca="1">K42</f>
        <v>5</v>
      </c>
      <c r="L108" s="147"/>
      <c r="M108" s="30" t="s">
        <v>90</v>
      </c>
      <c r="N108" s="29"/>
      <c r="O108" s="30"/>
      <c r="P108" s="30"/>
      <c r="Q108" s="30"/>
      <c r="R108" s="30" t="s">
        <v>91</v>
      </c>
      <c r="S108" s="30"/>
      <c r="T108" s="30"/>
      <c r="U108" s="30"/>
      <c r="V108" s="29"/>
      <c r="W108" s="30"/>
      <c r="X108" s="30"/>
      <c r="Y108" s="29"/>
      <c r="Z108" s="30"/>
      <c r="AA108" s="30"/>
      <c r="AB108" s="30"/>
      <c r="AC108" s="30"/>
      <c r="AD108" s="148">
        <f ca="1">AD42</f>
        <v>1.25</v>
      </c>
      <c r="AE108" s="149"/>
      <c r="AF108" s="149"/>
      <c r="AG108" s="30" t="s">
        <v>92</v>
      </c>
      <c r="AH108" s="29"/>
      <c r="AI108" s="30"/>
      <c r="AJ108" s="30"/>
      <c r="AK108" s="29"/>
      <c r="AL108" s="30"/>
      <c r="AM108" s="30"/>
      <c r="AN108" s="30"/>
      <c r="AO108" s="30"/>
      <c r="AP108" s="30"/>
      <c r="AQ108" s="30"/>
      <c r="AR108" s="38"/>
    </row>
    <row r="109" spans="1:44" s="2" customFormat="1" ht="26.25" x14ac:dyDescent="0.35">
      <c r="B109" s="49"/>
      <c r="C109" s="50" t="s">
        <v>97</v>
      </c>
      <c r="D109" s="30"/>
      <c r="E109" s="30"/>
      <c r="F109" s="30"/>
      <c r="G109" s="30"/>
      <c r="H109" s="30"/>
      <c r="I109" s="30"/>
      <c r="J109" s="37"/>
      <c r="K109" s="29"/>
      <c r="L109" s="29"/>
      <c r="M109" s="30"/>
      <c r="N109" s="29"/>
      <c r="O109" s="30"/>
      <c r="P109" s="30"/>
      <c r="Q109" s="30"/>
      <c r="R109" s="30"/>
      <c r="S109" s="30"/>
      <c r="T109" s="30"/>
      <c r="U109" s="30"/>
      <c r="V109" s="29"/>
      <c r="W109" s="30"/>
      <c r="X109" s="30"/>
      <c r="Y109" s="29"/>
      <c r="Z109" s="30"/>
      <c r="AA109" s="30"/>
      <c r="AB109" s="30"/>
      <c r="AC109" s="30"/>
      <c r="AD109" s="30"/>
      <c r="AE109" s="30"/>
      <c r="AF109" s="30"/>
      <c r="AG109" s="30"/>
      <c r="AH109" s="29"/>
      <c r="AI109" s="30"/>
      <c r="AJ109" s="30"/>
      <c r="AK109" s="29"/>
      <c r="AL109" s="30"/>
      <c r="AM109" s="30"/>
      <c r="AN109" s="30"/>
      <c r="AO109" s="30"/>
      <c r="AP109" s="30"/>
      <c r="AQ109" s="30"/>
      <c r="AR109" s="32"/>
    </row>
    <row r="110" spans="1:44" s="2" customFormat="1" ht="26.25" x14ac:dyDescent="0.35">
      <c r="B110" s="49"/>
      <c r="C110" s="50"/>
      <c r="D110" s="30"/>
      <c r="E110" s="30"/>
      <c r="F110" s="30"/>
      <c r="G110" s="30"/>
      <c r="H110" s="30"/>
      <c r="I110" s="30"/>
      <c r="J110" s="37"/>
      <c r="K110" s="29"/>
      <c r="L110" s="29"/>
      <c r="M110" s="30"/>
      <c r="N110" s="29"/>
      <c r="O110" s="30"/>
      <c r="P110" s="30"/>
      <c r="Q110" s="30"/>
      <c r="R110" s="30"/>
      <c r="S110" s="30"/>
      <c r="T110" s="30"/>
      <c r="U110" s="30"/>
      <c r="V110" s="29"/>
      <c r="W110" s="30"/>
      <c r="X110" s="30"/>
      <c r="Y110" s="29"/>
      <c r="Z110" s="30"/>
      <c r="AA110" s="30"/>
      <c r="AB110" s="30"/>
      <c r="AC110" s="30"/>
      <c r="AD110" s="30"/>
      <c r="AE110" s="30"/>
      <c r="AF110" s="30"/>
      <c r="AG110" s="30"/>
      <c r="AH110" s="29"/>
      <c r="AI110" s="30"/>
      <c r="AJ110" s="30"/>
      <c r="AK110" s="29"/>
      <c r="AL110" s="30"/>
      <c r="AM110" s="30"/>
      <c r="AN110" s="30"/>
      <c r="AO110" s="30"/>
      <c r="AP110" s="30"/>
      <c r="AQ110" s="30"/>
      <c r="AR110" s="32"/>
    </row>
    <row r="111" spans="1:44" s="2" customFormat="1" ht="26.25" x14ac:dyDescent="0.35">
      <c r="B111" s="49"/>
      <c r="C111" s="50"/>
      <c r="D111" s="30"/>
      <c r="E111" s="30"/>
      <c r="F111" s="30"/>
      <c r="G111" s="30"/>
      <c r="H111" s="30"/>
      <c r="I111" s="30"/>
      <c r="J111" s="37"/>
      <c r="K111" s="29"/>
      <c r="L111" s="29"/>
      <c r="M111" s="30"/>
      <c r="N111" s="29"/>
      <c r="O111" s="30"/>
      <c r="P111" s="30"/>
      <c r="Q111" s="30"/>
      <c r="R111" s="30"/>
      <c r="S111" s="30"/>
      <c r="T111" s="30"/>
      <c r="U111" s="30"/>
      <c r="V111" s="29"/>
      <c r="W111" s="30"/>
      <c r="X111" s="30"/>
      <c r="Y111" s="29"/>
      <c r="Z111" s="30"/>
      <c r="AA111" s="30"/>
      <c r="AB111" s="30"/>
      <c r="AC111" s="30"/>
      <c r="AD111" s="30"/>
      <c r="AE111" s="30"/>
      <c r="AF111" s="30"/>
      <c r="AG111" s="30"/>
      <c r="AH111" s="29"/>
      <c r="AI111" s="30"/>
      <c r="AJ111" s="30"/>
      <c r="AK111" s="29"/>
      <c r="AL111" s="30"/>
      <c r="AM111" s="30"/>
      <c r="AN111" s="30"/>
      <c r="AO111" s="30"/>
      <c r="AP111" s="30"/>
      <c r="AQ111" s="30"/>
      <c r="AR111" s="32"/>
    </row>
    <row r="112" spans="1:44" s="2" customFormat="1" ht="26.25" x14ac:dyDescent="0.4">
      <c r="B112" s="49"/>
      <c r="C112" s="49" t="s">
        <v>89</v>
      </c>
      <c r="D112" s="30"/>
      <c r="E112" s="30"/>
      <c r="F112" s="30"/>
      <c r="G112" s="144">
        <f ca="1">G48</f>
        <v>4</v>
      </c>
      <c r="H112" s="145"/>
      <c r="I112" s="145"/>
      <c r="J112" s="37"/>
      <c r="K112" s="146">
        <f ca="1">K48</f>
        <v>7</v>
      </c>
      <c r="L112" s="147"/>
      <c r="M112" s="30" t="s">
        <v>90</v>
      </c>
      <c r="N112" s="29"/>
      <c r="O112" s="30"/>
      <c r="P112" s="30"/>
      <c r="Q112" s="30"/>
      <c r="R112" s="30" t="s">
        <v>91</v>
      </c>
      <c r="S112" s="30"/>
      <c r="T112" s="30"/>
      <c r="U112" s="30"/>
      <c r="V112" s="29"/>
      <c r="W112" s="30"/>
      <c r="X112" s="30"/>
      <c r="Y112" s="29"/>
      <c r="Z112" s="30"/>
      <c r="AA112" s="30"/>
      <c r="AB112" s="148">
        <f ca="1">AB48</f>
        <v>9.3333333333333339</v>
      </c>
      <c r="AC112" s="145"/>
      <c r="AD112" s="145"/>
      <c r="AE112" s="145"/>
      <c r="AF112" s="145"/>
      <c r="AG112" s="30" t="s">
        <v>92</v>
      </c>
      <c r="AH112" s="29"/>
      <c r="AI112" s="30"/>
      <c r="AJ112" s="30"/>
      <c r="AK112" s="29"/>
      <c r="AL112" s="30"/>
      <c r="AM112" s="30"/>
      <c r="AN112" s="30"/>
      <c r="AO112" s="30"/>
      <c r="AP112" s="30"/>
      <c r="AQ112" s="30"/>
      <c r="AR112" s="32"/>
    </row>
    <row r="113" spans="2:44" s="2" customFormat="1" ht="26.25" x14ac:dyDescent="0.35">
      <c r="B113" s="49"/>
      <c r="C113" s="50" t="s">
        <v>98</v>
      </c>
      <c r="D113" s="30"/>
      <c r="E113" s="30"/>
      <c r="F113" s="30"/>
      <c r="G113" s="30"/>
      <c r="H113" s="30"/>
      <c r="I113" s="30"/>
      <c r="J113" s="30"/>
      <c r="K113" s="29"/>
      <c r="L113" s="29"/>
      <c r="M113" s="30"/>
      <c r="N113" s="29"/>
      <c r="O113" s="30"/>
      <c r="P113" s="30"/>
      <c r="Q113" s="30"/>
      <c r="R113" s="30"/>
      <c r="S113" s="30"/>
      <c r="T113" s="30"/>
      <c r="U113" s="30"/>
      <c r="V113" s="29"/>
      <c r="W113" s="30"/>
      <c r="X113" s="30"/>
      <c r="Y113" s="29"/>
      <c r="Z113" s="30"/>
      <c r="AA113" s="30"/>
      <c r="AB113" s="30"/>
      <c r="AC113" s="30"/>
      <c r="AD113" s="30"/>
      <c r="AE113" s="30"/>
      <c r="AF113" s="30"/>
      <c r="AG113" s="29"/>
      <c r="AH113" s="30"/>
      <c r="AI113" s="30"/>
      <c r="AJ113" s="29"/>
      <c r="AK113" s="30"/>
      <c r="AL113" s="30"/>
      <c r="AM113" s="30"/>
      <c r="AN113" s="30"/>
      <c r="AO113" s="30"/>
      <c r="AP113" s="30"/>
      <c r="AQ113" s="30"/>
      <c r="AR113" s="32"/>
    </row>
    <row r="114" spans="2:44" s="2" customFormat="1" ht="26.25" x14ac:dyDescent="0.35">
      <c r="B114" s="49"/>
      <c r="C114" s="50"/>
      <c r="D114" s="30"/>
      <c r="E114" s="30"/>
      <c r="F114" s="30"/>
      <c r="G114" s="30"/>
      <c r="H114" s="30"/>
      <c r="I114" s="30"/>
      <c r="J114" s="30"/>
      <c r="K114" s="29"/>
      <c r="L114" s="29"/>
      <c r="M114" s="30"/>
      <c r="N114" s="29"/>
      <c r="O114" s="30"/>
      <c r="P114" s="30"/>
      <c r="Q114" s="30"/>
      <c r="R114" s="30"/>
      <c r="S114" s="30"/>
      <c r="T114" s="30"/>
      <c r="U114" s="30"/>
      <c r="V114" s="29"/>
      <c r="W114" s="30"/>
      <c r="X114" s="30"/>
      <c r="Y114" s="29"/>
      <c r="Z114" s="30"/>
      <c r="AA114" s="30"/>
      <c r="AB114" s="30"/>
      <c r="AC114" s="30"/>
      <c r="AD114" s="30"/>
      <c r="AE114" s="30"/>
      <c r="AF114" s="30"/>
      <c r="AG114" s="29"/>
      <c r="AH114" s="30"/>
      <c r="AI114" s="30"/>
      <c r="AJ114" s="29"/>
      <c r="AK114" s="30"/>
      <c r="AL114" s="30"/>
      <c r="AM114" s="30"/>
      <c r="AN114" s="30"/>
      <c r="AO114" s="30"/>
      <c r="AP114" s="30"/>
      <c r="AQ114" s="30"/>
      <c r="AR114" s="32"/>
    </row>
    <row r="115" spans="2:44" s="2" customFormat="1" ht="26.25" x14ac:dyDescent="0.35">
      <c r="B115" s="49"/>
      <c r="C115" s="50"/>
      <c r="D115" s="30"/>
      <c r="E115" s="30"/>
      <c r="F115" s="30"/>
      <c r="G115" s="30"/>
      <c r="H115" s="30"/>
      <c r="I115" s="30"/>
      <c r="J115" s="30"/>
      <c r="K115" s="29"/>
      <c r="L115" s="29"/>
      <c r="M115" s="30"/>
      <c r="N115" s="29"/>
      <c r="O115" s="30"/>
      <c r="P115" s="30"/>
      <c r="Q115" s="30"/>
      <c r="R115" s="30"/>
      <c r="S115" s="30"/>
      <c r="T115" s="30"/>
      <c r="U115" s="30"/>
      <c r="V115" s="29"/>
      <c r="W115" s="30"/>
      <c r="X115" s="30"/>
      <c r="Y115" s="29"/>
      <c r="Z115" s="30"/>
      <c r="AA115" s="30"/>
      <c r="AB115" s="30"/>
      <c r="AC115" s="30"/>
      <c r="AD115" s="30"/>
      <c r="AE115" s="30"/>
      <c r="AF115" s="30"/>
      <c r="AG115" s="29"/>
      <c r="AH115" s="30"/>
      <c r="AI115" s="30"/>
      <c r="AJ115" s="29"/>
      <c r="AK115" s="30"/>
      <c r="AL115" s="30"/>
      <c r="AM115" s="30"/>
      <c r="AN115" s="30"/>
      <c r="AO115" s="30"/>
      <c r="AP115" s="30"/>
      <c r="AQ115" s="30"/>
      <c r="AR115" s="32"/>
    </row>
    <row r="116" spans="2:44" s="2" customFormat="1" ht="26.25" x14ac:dyDescent="0.4">
      <c r="B116" s="49"/>
      <c r="C116" s="49" t="s">
        <v>89</v>
      </c>
      <c r="D116" s="30"/>
      <c r="E116" s="30"/>
      <c r="F116" s="30"/>
      <c r="G116" s="144">
        <f ca="1">G57</f>
        <v>5</v>
      </c>
      <c r="H116" s="145"/>
      <c r="I116" s="145"/>
      <c r="J116" s="37"/>
      <c r="K116" s="146">
        <f ca="1">K57</f>
        <v>7</v>
      </c>
      <c r="L116" s="147"/>
      <c r="M116" s="30" t="s">
        <v>90</v>
      </c>
      <c r="N116" s="29"/>
      <c r="O116" s="30"/>
      <c r="P116" s="30"/>
      <c r="Q116" s="30"/>
      <c r="R116" s="30" t="s">
        <v>91</v>
      </c>
      <c r="S116" s="30"/>
      <c r="T116" s="30"/>
      <c r="U116" s="30"/>
      <c r="V116" s="29"/>
      <c r="W116" s="30"/>
      <c r="X116" s="30"/>
      <c r="Y116" s="29"/>
      <c r="Z116" s="30"/>
      <c r="AA116" s="30"/>
      <c r="AB116" s="148">
        <f ca="1">AB57</f>
        <v>5.8333333333333339</v>
      </c>
      <c r="AC116" s="145"/>
      <c r="AD116" s="145"/>
      <c r="AE116" s="145"/>
      <c r="AF116" s="145"/>
      <c r="AG116" s="30" t="s">
        <v>92</v>
      </c>
      <c r="AH116" s="29"/>
      <c r="AI116" s="30"/>
      <c r="AJ116" s="30"/>
      <c r="AK116" s="29"/>
      <c r="AL116" s="30"/>
      <c r="AM116" s="30"/>
      <c r="AN116" s="30"/>
      <c r="AO116" s="30"/>
      <c r="AP116" s="30"/>
      <c r="AQ116" s="30"/>
      <c r="AR116" s="32"/>
    </row>
    <row r="117" spans="2:44" s="2" customFormat="1" ht="26.25" x14ac:dyDescent="0.35">
      <c r="B117" s="49"/>
      <c r="C117" s="50" t="s">
        <v>99</v>
      </c>
      <c r="D117" s="30"/>
      <c r="E117" s="30"/>
      <c r="F117" s="30"/>
      <c r="G117" s="30"/>
      <c r="H117" s="30"/>
      <c r="I117" s="30"/>
      <c r="J117" s="30"/>
      <c r="K117" s="29"/>
      <c r="L117" s="29"/>
      <c r="M117" s="30"/>
      <c r="N117" s="29"/>
      <c r="O117" s="30"/>
      <c r="P117" s="30"/>
      <c r="Q117" s="30"/>
      <c r="R117" s="30"/>
      <c r="S117" s="30"/>
      <c r="T117" s="30"/>
      <c r="U117" s="30"/>
      <c r="V117" s="29"/>
      <c r="W117" s="30"/>
      <c r="X117" s="30"/>
      <c r="Y117" s="29"/>
      <c r="Z117" s="30"/>
      <c r="AA117" s="30"/>
      <c r="AB117" s="30"/>
      <c r="AC117" s="30"/>
      <c r="AD117" s="30"/>
      <c r="AE117" s="30"/>
      <c r="AF117" s="30"/>
      <c r="AG117" s="29"/>
      <c r="AH117" s="30"/>
      <c r="AI117" s="30"/>
      <c r="AJ117" s="29"/>
      <c r="AK117" s="30"/>
      <c r="AL117" s="30"/>
      <c r="AM117" s="30"/>
      <c r="AN117" s="30"/>
      <c r="AO117" s="30"/>
      <c r="AP117" s="30"/>
      <c r="AQ117" s="30"/>
      <c r="AR117" s="32"/>
    </row>
    <row r="118" spans="2:44" s="2" customFormat="1" ht="26.25" x14ac:dyDescent="0.35">
      <c r="B118" s="49"/>
      <c r="C118" s="50"/>
      <c r="D118" s="30"/>
      <c r="E118" s="30"/>
      <c r="F118" s="30"/>
      <c r="G118" s="30"/>
      <c r="H118" s="30"/>
      <c r="I118" s="30"/>
      <c r="J118" s="30"/>
      <c r="K118" s="29"/>
      <c r="L118" s="29"/>
      <c r="M118" s="30"/>
      <c r="N118" s="29"/>
      <c r="O118" s="30"/>
      <c r="P118" s="30"/>
      <c r="Q118" s="30"/>
      <c r="R118" s="30"/>
      <c r="S118" s="30"/>
      <c r="T118" s="30"/>
      <c r="U118" s="30"/>
      <c r="V118" s="29"/>
      <c r="W118" s="30"/>
      <c r="X118" s="30"/>
      <c r="Y118" s="29"/>
      <c r="Z118" s="30"/>
      <c r="AA118" s="30"/>
      <c r="AB118" s="30"/>
      <c r="AC118" s="30"/>
      <c r="AD118" s="30"/>
      <c r="AE118" s="30"/>
      <c r="AF118" s="30"/>
      <c r="AG118" s="29"/>
      <c r="AH118" s="30"/>
      <c r="AI118" s="30"/>
      <c r="AJ118" s="29"/>
      <c r="AK118" s="30"/>
      <c r="AL118" s="30"/>
      <c r="AM118" s="30"/>
      <c r="AN118" s="30"/>
      <c r="AO118" s="30"/>
      <c r="AP118" s="30"/>
      <c r="AQ118" s="30"/>
      <c r="AR118" s="32"/>
    </row>
    <row r="119" spans="2:44" s="2" customFormat="1" ht="26.25" x14ac:dyDescent="0.35">
      <c r="B119" s="49"/>
      <c r="C119" s="50"/>
      <c r="D119" s="30"/>
      <c r="E119" s="30"/>
      <c r="F119" s="30"/>
      <c r="G119" s="30"/>
      <c r="H119" s="30"/>
      <c r="I119" s="30"/>
      <c r="J119" s="30"/>
      <c r="K119" s="29"/>
      <c r="L119" s="29"/>
      <c r="M119" s="30"/>
      <c r="N119" s="29"/>
      <c r="O119" s="30"/>
      <c r="P119" s="30"/>
      <c r="Q119" s="30"/>
      <c r="R119" s="30"/>
      <c r="S119" s="30"/>
      <c r="T119" s="30"/>
      <c r="U119" s="30"/>
      <c r="V119" s="29"/>
      <c r="W119" s="30"/>
      <c r="X119" s="30"/>
      <c r="Y119" s="29"/>
      <c r="Z119" s="30"/>
      <c r="AA119" s="30"/>
      <c r="AB119" s="30"/>
      <c r="AC119" s="30"/>
      <c r="AD119" s="30"/>
      <c r="AE119" s="30"/>
      <c r="AF119" s="30"/>
      <c r="AG119" s="29"/>
      <c r="AH119" s="30"/>
      <c r="AI119" s="30"/>
      <c r="AJ119" s="29"/>
      <c r="AK119" s="30"/>
      <c r="AL119" s="30"/>
      <c r="AM119" s="30"/>
      <c r="AN119" s="30"/>
      <c r="AO119" s="30"/>
      <c r="AP119" s="30"/>
      <c r="AQ119" s="30"/>
      <c r="AR119" s="32"/>
    </row>
    <row r="120" spans="2:44" s="2" customFormat="1" ht="26.25" x14ac:dyDescent="0.4">
      <c r="B120" s="35"/>
      <c r="C120" s="49" t="s">
        <v>89</v>
      </c>
      <c r="D120" s="30"/>
      <c r="E120" s="30"/>
      <c r="F120" s="30"/>
      <c r="G120" s="144">
        <f ca="1">G66</f>
        <v>13</v>
      </c>
      <c r="H120" s="145"/>
      <c r="I120" s="145"/>
      <c r="J120" s="37"/>
      <c r="K120" s="146">
        <f ca="1">K66</f>
        <v>4</v>
      </c>
      <c r="L120" s="147"/>
      <c r="M120" s="30" t="s">
        <v>90</v>
      </c>
      <c r="N120" s="29"/>
      <c r="O120" s="30"/>
      <c r="P120" s="30"/>
      <c r="Q120" s="30"/>
      <c r="R120" s="30" t="s">
        <v>91</v>
      </c>
      <c r="S120" s="30"/>
      <c r="T120" s="30"/>
      <c r="U120" s="30"/>
      <c r="V120" s="29"/>
      <c r="W120" s="30"/>
      <c r="X120" s="30"/>
      <c r="Y120" s="29"/>
      <c r="Z120" s="30"/>
      <c r="AA120" s="30"/>
      <c r="AB120" s="148">
        <f ca="1">AB66</f>
        <v>2.3636363636363638</v>
      </c>
      <c r="AC120" s="145"/>
      <c r="AD120" s="145"/>
      <c r="AE120" s="145"/>
      <c r="AF120" s="145"/>
      <c r="AG120" s="30" t="s">
        <v>92</v>
      </c>
      <c r="AH120" s="29"/>
      <c r="AI120" s="30"/>
      <c r="AJ120" s="30"/>
      <c r="AK120" s="29"/>
      <c r="AL120" s="30"/>
      <c r="AM120" s="20"/>
      <c r="AN120" s="20"/>
      <c r="AO120" s="20"/>
      <c r="AP120" s="20"/>
      <c r="AQ120" s="20"/>
      <c r="AR120" s="20"/>
    </row>
    <row r="121" spans="2:44" s="2" customFormat="1" ht="26.25" x14ac:dyDescent="0.35">
      <c r="B121" s="35"/>
      <c r="C121" s="50" t="s">
        <v>99</v>
      </c>
      <c r="D121" s="30"/>
      <c r="E121" s="30"/>
      <c r="F121" s="30"/>
      <c r="G121" s="30"/>
      <c r="H121" s="30"/>
      <c r="I121" s="30"/>
      <c r="J121" s="30"/>
      <c r="K121" s="29"/>
      <c r="L121" s="29"/>
      <c r="M121" s="30"/>
      <c r="N121" s="29"/>
      <c r="O121" s="30"/>
      <c r="P121" s="30"/>
      <c r="Q121" s="30"/>
      <c r="R121" s="30"/>
      <c r="S121" s="30"/>
      <c r="T121" s="30"/>
      <c r="U121" s="30"/>
      <c r="V121" s="29"/>
      <c r="W121" s="30"/>
      <c r="X121" s="30"/>
      <c r="Y121" s="29"/>
      <c r="Z121" s="30"/>
      <c r="AA121" s="30"/>
      <c r="AB121" s="30"/>
      <c r="AC121" s="30"/>
      <c r="AD121" s="30"/>
      <c r="AE121" s="30"/>
      <c r="AF121" s="30"/>
      <c r="AG121" s="29"/>
      <c r="AH121" s="30"/>
      <c r="AI121" s="30"/>
      <c r="AJ121" s="29"/>
      <c r="AK121" s="30"/>
      <c r="AL121" s="30"/>
      <c r="AM121" s="18"/>
      <c r="AN121" s="18"/>
      <c r="AO121" s="18"/>
      <c r="AP121" s="18"/>
      <c r="AQ121" s="18"/>
      <c r="AR121" s="20"/>
    </row>
    <row r="122" spans="2:44" s="2" customFormat="1" ht="26.25" x14ac:dyDescent="0.35">
      <c r="B122" s="35"/>
      <c r="C122" s="50"/>
      <c r="D122" s="30"/>
      <c r="E122" s="30"/>
      <c r="F122" s="30"/>
      <c r="G122" s="30"/>
      <c r="H122" s="30"/>
      <c r="I122" s="30"/>
      <c r="J122" s="30"/>
      <c r="K122" s="29"/>
      <c r="L122" s="29"/>
      <c r="M122" s="30"/>
      <c r="N122" s="29"/>
      <c r="O122" s="30"/>
      <c r="P122" s="30"/>
      <c r="Q122" s="30"/>
      <c r="R122" s="30"/>
      <c r="S122" s="30"/>
      <c r="T122" s="30"/>
      <c r="U122" s="30"/>
      <c r="V122" s="29"/>
      <c r="W122" s="30"/>
      <c r="X122" s="30"/>
      <c r="Y122" s="29"/>
      <c r="Z122" s="30"/>
      <c r="AA122" s="30"/>
      <c r="AB122" s="30"/>
      <c r="AC122" s="30"/>
      <c r="AD122" s="30"/>
      <c r="AE122" s="30"/>
      <c r="AF122" s="30"/>
      <c r="AG122" s="29"/>
      <c r="AH122" s="30"/>
      <c r="AI122" s="30"/>
      <c r="AJ122" s="29"/>
      <c r="AK122" s="30"/>
      <c r="AL122" s="30"/>
      <c r="AM122" s="18"/>
      <c r="AN122" s="18"/>
      <c r="AO122" s="18"/>
      <c r="AP122" s="18"/>
      <c r="AQ122" s="18"/>
      <c r="AR122" s="20"/>
    </row>
    <row r="123" spans="2:44" s="2" customFormat="1" ht="26.25" x14ac:dyDescent="0.35">
      <c r="B123" s="35"/>
      <c r="C123" s="50"/>
      <c r="D123" s="30"/>
      <c r="E123" s="30"/>
      <c r="F123" s="30"/>
      <c r="G123" s="30"/>
      <c r="H123" s="30"/>
      <c r="I123" s="30"/>
      <c r="J123" s="30"/>
      <c r="K123" s="29"/>
      <c r="L123" s="29"/>
      <c r="M123" s="30"/>
      <c r="N123" s="29"/>
      <c r="O123" s="30"/>
      <c r="P123" s="30"/>
      <c r="Q123" s="30"/>
      <c r="R123" s="30"/>
      <c r="S123" s="30"/>
      <c r="T123" s="30"/>
      <c r="U123" s="30"/>
      <c r="V123" s="29"/>
      <c r="W123" s="30"/>
      <c r="X123" s="30"/>
      <c r="Y123" s="29"/>
      <c r="Z123" s="30"/>
      <c r="AA123" s="30"/>
      <c r="AB123" s="30"/>
      <c r="AC123" s="30"/>
      <c r="AD123" s="30"/>
      <c r="AE123" s="30"/>
      <c r="AF123" s="30"/>
      <c r="AG123" s="29"/>
      <c r="AH123" s="30"/>
      <c r="AI123" s="30"/>
      <c r="AJ123" s="29"/>
      <c r="AK123" s="30"/>
      <c r="AL123" s="30"/>
      <c r="AM123" s="18"/>
      <c r="AN123" s="18"/>
      <c r="AO123" s="18"/>
      <c r="AP123" s="18"/>
      <c r="AQ123" s="18"/>
      <c r="AR123" s="20"/>
    </row>
    <row r="124" spans="2:44" s="2" customFormat="1" ht="26.25" x14ac:dyDescent="0.4">
      <c r="B124" s="35"/>
      <c r="C124" s="49" t="s">
        <v>89</v>
      </c>
      <c r="D124" s="30"/>
      <c r="E124" s="30"/>
      <c r="F124" s="30"/>
      <c r="G124" s="144">
        <f ca="1">G75</f>
        <v>16</v>
      </c>
      <c r="H124" s="145"/>
      <c r="I124" s="145"/>
      <c r="J124" s="37"/>
      <c r="K124" s="146">
        <f ca="1">K75</f>
        <v>3</v>
      </c>
      <c r="L124" s="147"/>
      <c r="M124" s="30" t="s">
        <v>90</v>
      </c>
      <c r="N124" s="29"/>
      <c r="O124" s="30"/>
      <c r="P124" s="30"/>
      <c r="Q124" s="30"/>
      <c r="R124" s="30" t="s">
        <v>91</v>
      </c>
      <c r="S124" s="30"/>
      <c r="T124" s="30"/>
      <c r="U124" s="30"/>
      <c r="V124" s="29"/>
      <c r="W124" s="30"/>
      <c r="X124" s="30"/>
      <c r="Y124" s="29"/>
      <c r="Z124" s="30"/>
      <c r="AA124" s="30"/>
      <c r="AB124" s="148">
        <f ca="1">AB75</f>
        <v>1.2307692307692308</v>
      </c>
      <c r="AC124" s="145"/>
      <c r="AD124" s="145"/>
      <c r="AE124" s="145"/>
      <c r="AF124" s="145"/>
      <c r="AG124" s="30" t="s">
        <v>92</v>
      </c>
      <c r="AH124" s="29"/>
      <c r="AI124" s="30"/>
      <c r="AJ124" s="30"/>
      <c r="AK124" s="29"/>
      <c r="AL124" s="30"/>
      <c r="AM124" s="18"/>
      <c r="AN124" s="18"/>
      <c r="AO124" s="18"/>
      <c r="AP124" s="18"/>
      <c r="AQ124" s="18"/>
      <c r="AR124" s="20"/>
    </row>
    <row r="125" spans="2:44" s="2" customFormat="1" ht="27" thickBot="1" x14ac:dyDescent="0.4">
      <c r="B125" s="35"/>
      <c r="C125" s="50" t="s">
        <v>100</v>
      </c>
      <c r="D125" s="18"/>
      <c r="E125" s="18"/>
      <c r="F125" s="18"/>
      <c r="G125" s="18"/>
      <c r="H125" s="18"/>
      <c r="I125" s="18"/>
      <c r="J125" s="18"/>
      <c r="K125" s="20"/>
      <c r="M125" s="18"/>
      <c r="O125" s="18"/>
      <c r="P125" s="18"/>
      <c r="Q125" s="18"/>
      <c r="R125" s="18"/>
      <c r="S125" s="18"/>
      <c r="T125" s="18"/>
      <c r="U125" s="18"/>
      <c r="V125" s="20"/>
      <c r="Z125" s="18"/>
      <c r="AA125" s="18"/>
      <c r="AB125" s="18"/>
      <c r="AC125" s="18"/>
      <c r="AD125" s="18"/>
      <c r="AE125" s="18"/>
      <c r="AF125" s="18"/>
      <c r="AG125" s="20"/>
      <c r="AK125" s="18"/>
      <c r="AL125" s="18"/>
      <c r="AM125" s="18"/>
      <c r="AN125" s="18"/>
      <c r="AO125" s="18"/>
      <c r="AP125" s="18"/>
      <c r="AQ125" s="18"/>
      <c r="AR125" s="20"/>
    </row>
    <row r="126" spans="2:44" ht="26.25" thickBot="1" x14ac:dyDescent="0.4">
      <c r="B126" s="5"/>
      <c r="C126" s="5"/>
      <c r="D126" s="4"/>
      <c r="E126" s="4"/>
      <c r="F126" s="4"/>
      <c r="G126" s="4"/>
      <c r="H126" s="4"/>
      <c r="I126" s="4"/>
      <c r="J126" s="4" t="s">
        <v>87</v>
      </c>
      <c r="K126" s="5">
        <v>0</v>
      </c>
      <c r="L126" s="6" t="s">
        <v>0</v>
      </c>
      <c r="M126" s="7">
        <v>9</v>
      </c>
    </row>
    <row r="127" spans="2:44" ht="26.25" thickBot="1" x14ac:dyDescent="0.4">
      <c r="B127" s="5"/>
      <c r="C127" s="5"/>
      <c r="D127" s="4"/>
      <c r="E127" s="4"/>
      <c r="F127" s="4"/>
      <c r="G127" s="4"/>
      <c r="H127" s="4"/>
      <c r="I127" s="4"/>
      <c r="J127" s="4" t="s">
        <v>88</v>
      </c>
      <c r="K127" s="5">
        <v>0</v>
      </c>
      <c r="L127" s="6" t="s">
        <v>0</v>
      </c>
      <c r="M127" s="7">
        <v>5</v>
      </c>
      <c r="V127" s="91">
        <v>0</v>
      </c>
      <c r="W127" s="90" t="s">
        <v>197</v>
      </c>
    </row>
    <row r="128" spans="2:44" x14ac:dyDescent="0.35">
      <c r="B128" s="8">
        <v>1</v>
      </c>
      <c r="C128" s="1">
        <v>10</v>
      </c>
      <c r="V128" s="91">
        <v>1</v>
      </c>
      <c r="W128" s="90" t="s">
        <v>198</v>
      </c>
    </row>
    <row r="129" spans="2:25" x14ac:dyDescent="0.35">
      <c r="B129" s="8">
        <v>2</v>
      </c>
      <c r="C129" s="1">
        <v>12</v>
      </c>
      <c r="V129" s="91">
        <v>2</v>
      </c>
      <c r="W129" s="90" t="s">
        <v>199</v>
      </c>
    </row>
    <row r="130" spans="2:25" x14ac:dyDescent="0.35">
      <c r="B130" s="8">
        <v>3</v>
      </c>
      <c r="C130" s="1">
        <v>15</v>
      </c>
      <c r="V130" s="91">
        <v>3</v>
      </c>
      <c r="W130" s="90" t="s">
        <v>200</v>
      </c>
      <c r="Y130" s="1" t="str">
        <f ca="1">LOOKUP(RANDBETWEEN(0,9),$V$127:$V$136,$W$127:$W$136)</f>
        <v>Br</v>
      </c>
    </row>
    <row r="131" spans="2:25" x14ac:dyDescent="0.35">
      <c r="B131" s="8">
        <v>4</v>
      </c>
      <c r="C131" s="1">
        <v>18</v>
      </c>
      <c r="V131" s="91">
        <v>4</v>
      </c>
      <c r="W131" s="90" t="s">
        <v>201</v>
      </c>
    </row>
    <row r="132" spans="2:25" x14ac:dyDescent="0.35">
      <c r="B132" s="8">
        <v>5</v>
      </c>
      <c r="C132" s="1">
        <v>22</v>
      </c>
      <c r="V132" s="91">
        <v>5</v>
      </c>
      <c r="W132" s="90" t="s">
        <v>202</v>
      </c>
    </row>
    <row r="133" spans="2:25" x14ac:dyDescent="0.35">
      <c r="B133" s="8">
        <v>6</v>
      </c>
      <c r="C133" s="1">
        <v>27</v>
      </c>
      <c r="V133" s="91">
        <v>6</v>
      </c>
      <c r="W133" s="90" t="s">
        <v>203</v>
      </c>
    </row>
    <row r="134" spans="2:25" x14ac:dyDescent="0.35">
      <c r="B134" s="8">
        <v>7</v>
      </c>
      <c r="C134" s="1">
        <v>33</v>
      </c>
      <c r="V134" s="91">
        <v>7</v>
      </c>
      <c r="W134" s="90" t="s">
        <v>127</v>
      </c>
    </row>
    <row r="135" spans="2:25" x14ac:dyDescent="0.35">
      <c r="B135" s="8">
        <v>8</v>
      </c>
      <c r="C135" s="1">
        <v>39</v>
      </c>
      <c r="V135" s="91">
        <v>8</v>
      </c>
      <c r="W135" s="90" t="s">
        <v>204</v>
      </c>
    </row>
    <row r="136" spans="2:25" x14ac:dyDescent="0.35">
      <c r="B136" s="8">
        <v>9</v>
      </c>
      <c r="C136" s="1">
        <v>47</v>
      </c>
      <c r="V136" s="91">
        <v>9</v>
      </c>
      <c r="W136" s="90" t="s">
        <v>9</v>
      </c>
    </row>
    <row r="137" spans="2:25" x14ac:dyDescent="0.35">
      <c r="B137" s="8">
        <v>10</v>
      </c>
      <c r="C137" s="1">
        <v>56</v>
      </c>
    </row>
    <row r="138" spans="2:25" x14ac:dyDescent="0.35">
      <c r="B138" s="8">
        <v>11</v>
      </c>
      <c r="C138" s="1">
        <v>68</v>
      </c>
    </row>
    <row r="139" spans="2:25" x14ac:dyDescent="0.35">
      <c r="B139" s="8">
        <v>12</v>
      </c>
      <c r="C139" s="1">
        <v>82</v>
      </c>
    </row>
  </sheetData>
  <sheetProtection sheet="1" objects="1" scenarios="1"/>
  <mergeCells count="84">
    <mergeCell ref="AI102:AJ102"/>
    <mergeCell ref="AO102:AP102"/>
    <mergeCell ref="B102:C102"/>
    <mergeCell ref="H102:I102"/>
    <mergeCell ref="M102:N102"/>
    <mergeCell ref="S102:T102"/>
    <mergeCell ref="X102:Y102"/>
    <mergeCell ref="AD102:AE102"/>
    <mergeCell ref="AI94:AJ94"/>
    <mergeCell ref="AO94:AP94"/>
    <mergeCell ref="B98:C98"/>
    <mergeCell ref="H98:I98"/>
    <mergeCell ref="M98:N98"/>
    <mergeCell ref="S98:T98"/>
    <mergeCell ref="X98:Y98"/>
    <mergeCell ref="AD98:AE98"/>
    <mergeCell ref="AI98:AJ98"/>
    <mergeCell ref="AO98:AP98"/>
    <mergeCell ref="B94:C94"/>
    <mergeCell ref="H94:I94"/>
    <mergeCell ref="M94:N94"/>
    <mergeCell ref="S94:T94"/>
    <mergeCell ref="X94:Y94"/>
    <mergeCell ref="AD94:AE94"/>
    <mergeCell ref="G112:I112"/>
    <mergeCell ref="K112:L112"/>
    <mergeCell ref="AB112:AF112"/>
    <mergeCell ref="G124:I124"/>
    <mergeCell ref="K124:L124"/>
    <mergeCell ref="AB124:AF124"/>
    <mergeCell ref="G116:I116"/>
    <mergeCell ref="K116:L116"/>
    <mergeCell ref="AB116:AF116"/>
    <mergeCell ref="G120:I120"/>
    <mergeCell ref="K120:L120"/>
    <mergeCell ref="AB120:AF120"/>
    <mergeCell ref="G104:I104"/>
    <mergeCell ref="K104:L104"/>
    <mergeCell ref="AD104:AF104"/>
    <mergeCell ref="AD82:AE82"/>
    <mergeCell ref="G108:I108"/>
    <mergeCell ref="K108:L108"/>
    <mergeCell ref="AD108:AF108"/>
    <mergeCell ref="AD90:AE90"/>
    <mergeCell ref="AD86:AE86"/>
    <mergeCell ref="AI90:AJ90"/>
    <mergeCell ref="AO90:AP90"/>
    <mergeCell ref="AB48:AF48"/>
    <mergeCell ref="G57:I57"/>
    <mergeCell ref="K57:L57"/>
    <mergeCell ref="AB57:AF57"/>
    <mergeCell ref="G66:I66"/>
    <mergeCell ref="K66:L66"/>
    <mergeCell ref="AB66:AF66"/>
    <mergeCell ref="G48:I48"/>
    <mergeCell ref="K48:L48"/>
    <mergeCell ref="G75:I75"/>
    <mergeCell ref="K75:L75"/>
    <mergeCell ref="AB75:AF75"/>
    <mergeCell ref="AI82:AJ82"/>
    <mergeCell ref="AO82:AP82"/>
    <mergeCell ref="B90:C90"/>
    <mergeCell ref="H90:I90"/>
    <mergeCell ref="M90:N90"/>
    <mergeCell ref="S90:T90"/>
    <mergeCell ref="X90:Y90"/>
    <mergeCell ref="B86:C86"/>
    <mergeCell ref="H86:I86"/>
    <mergeCell ref="M86:N86"/>
    <mergeCell ref="S86:T86"/>
    <mergeCell ref="X86:Y86"/>
    <mergeCell ref="B82:C82"/>
    <mergeCell ref="H82:I82"/>
    <mergeCell ref="M82:N82"/>
    <mergeCell ref="S82:T82"/>
    <mergeCell ref="X82:Y82"/>
    <mergeCell ref="AO86:AP86"/>
    <mergeCell ref="G42:I42"/>
    <mergeCell ref="K38:L38"/>
    <mergeCell ref="K42:L42"/>
    <mergeCell ref="G38:I38"/>
    <mergeCell ref="AD42:AF42"/>
    <mergeCell ref="AD38:AF38"/>
    <mergeCell ref="AI86:AJ86"/>
  </mergeCells>
  <conditionalFormatting sqref="D8">
    <cfRule type="expression" dxfId="9965" priority="9957">
      <formula>D9=9</formula>
    </cfRule>
    <cfRule type="expression" dxfId="9964" priority="9958">
      <formula>D9=8</formula>
    </cfRule>
    <cfRule type="expression" dxfId="9963" priority="9959">
      <formula>D9=7</formula>
    </cfRule>
    <cfRule type="expression" dxfId="9962" priority="9960">
      <formula>D9=6</formula>
    </cfRule>
    <cfRule type="expression" dxfId="9961" priority="9961">
      <formula>D9=5</formula>
    </cfRule>
    <cfRule type="expression" dxfId="9960" priority="9962">
      <formula>D9=4</formula>
    </cfRule>
    <cfRule type="expression" dxfId="9959" priority="9963">
      <formula>D9=3</formula>
    </cfRule>
    <cfRule type="expression" dxfId="9958" priority="9964">
      <formula>D9=2</formula>
    </cfRule>
    <cfRule type="expression" dxfId="9957" priority="9965">
      <formula>D9=1</formula>
    </cfRule>
    <cfRule type="expression" dxfId="9956" priority="9966">
      <formula>D9=0</formula>
    </cfRule>
  </conditionalFormatting>
  <conditionalFormatting sqref="J8">
    <cfRule type="expression" dxfId="9955" priority="9955">
      <formula>J9=1</formula>
    </cfRule>
    <cfRule type="expression" dxfId="9954" priority="9956">
      <formula>J9=0</formula>
    </cfRule>
  </conditionalFormatting>
  <conditionalFormatting sqref="F8">
    <cfRule type="expression" dxfId="9953" priority="9945">
      <formula>F9=9</formula>
    </cfRule>
    <cfRule type="expression" dxfId="9952" priority="9946">
      <formula>F9=8</formula>
    </cfRule>
    <cfRule type="expression" dxfId="9951" priority="9947">
      <formula>F9=7</formula>
    </cfRule>
    <cfRule type="expression" dxfId="9950" priority="9948">
      <formula>F9=6</formula>
    </cfRule>
    <cfRule type="expression" dxfId="9949" priority="9949">
      <formula>F9=5</formula>
    </cfRule>
    <cfRule type="expression" dxfId="9948" priority="9950">
      <formula>F9=4</formula>
    </cfRule>
    <cfRule type="expression" dxfId="9947" priority="9951">
      <formula>F9=3</formula>
    </cfRule>
    <cfRule type="expression" dxfId="9946" priority="9952">
      <formula>F9=2</formula>
    </cfRule>
    <cfRule type="expression" dxfId="9945" priority="9953">
      <formula>F9=1</formula>
    </cfRule>
    <cfRule type="expression" dxfId="9944" priority="9954">
      <formula>F9=0</formula>
    </cfRule>
  </conditionalFormatting>
  <conditionalFormatting sqref="H8">
    <cfRule type="expression" dxfId="9943" priority="9935">
      <formula>H9=9</formula>
    </cfRule>
    <cfRule type="expression" dxfId="9942" priority="9936">
      <formula>H9=8</formula>
    </cfRule>
    <cfRule type="expression" dxfId="9941" priority="9937">
      <formula>H9=7</formula>
    </cfRule>
    <cfRule type="expression" dxfId="9940" priority="9938">
      <formula>H9=6</formula>
    </cfRule>
    <cfRule type="expression" dxfId="9939" priority="9939">
      <formula>H9=5</formula>
    </cfRule>
    <cfRule type="expression" dxfId="9938" priority="9940">
      <formula>H9=4</formula>
    </cfRule>
    <cfRule type="expression" dxfId="9937" priority="9941">
      <formula>H9=3</formula>
    </cfRule>
    <cfRule type="expression" dxfId="9936" priority="9942">
      <formula>H9=2</formula>
    </cfRule>
    <cfRule type="expression" dxfId="9935" priority="9943">
      <formula>H9=1</formula>
    </cfRule>
    <cfRule type="expression" dxfId="9934" priority="9944">
      <formula>H9=0</formula>
    </cfRule>
  </conditionalFormatting>
  <conditionalFormatting sqref="O8">
    <cfRule type="expression" dxfId="9933" priority="9925">
      <formula>O9=9</formula>
    </cfRule>
    <cfRule type="expression" dxfId="9932" priority="9926">
      <formula>O9=8</formula>
    </cfRule>
    <cfRule type="expression" dxfId="9931" priority="9927">
      <formula>O9=7</formula>
    </cfRule>
    <cfRule type="expression" dxfId="9930" priority="9928">
      <formula>O9=6</formula>
    </cfRule>
    <cfRule type="expression" dxfId="9929" priority="9929">
      <formula>O9=5</formula>
    </cfRule>
    <cfRule type="expression" dxfId="9928" priority="9930">
      <formula>O9=4</formula>
    </cfRule>
    <cfRule type="expression" dxfId="9927" priority="9931">
      <formula>O9=3</formula>
    </cfRule>
    <cfRule type="expression" dxfId="9926" priority="9932">
      <formula>O9=2</formula>
    </cfRule>
    <cfRule type="expression" dxfId="9925" priority="9933">
      <formula>O9=1</formula>
    </cfRule>
    <cfRule type="expression" dxfId="9924" priority="9934">
      <formula>O9=0</formula>
    </cfRule>
  </conditionalFormatting>
  <conditionalFormatting sqref="U8">
    <cfRule type="expression" dxfId="9923" priority="9923">
      <formula>U9=1</formula>
    </cfRule>
    <cfRule type="expression" dxfId="9922" priority="9924">
      <formula>U9=0</formula>
    </cfRule>
  </conditionalFormatting>
  <conditionalFormatting sqref="Q8">
    <cfRule type="expression" dxfId="9921" priority="9913">
      <formula>Q9=9</formula>
    </cfRule>
    <cfRule type="expression" dxfId="9920" priority="9914">
      <formula>Q9=8</formula>
    </cfRule>
    <cfRule type="expression" dxfId="9919" priority="9915">
      <formula>Q9=7</formula>
    </cfRule>
    <cfRule type="expression" dxfId="9918" priority="9916">
      <formula>Q9=6</formula>
    </cfRule>
    <cfRule type="expression" dxfId="9917" priority="9917">
      <formula>Q9=5</formula>
    </cfRule>
    <cfRule type="expression" dxfId="9916" priority="9918">
      <formula>Q9=4</formula>
    </cfRule>
    <cfRule type="expression" dxfId="9915" priority="9919">
      <formula>Q9=3</formula>
    </cfRule>
    <cfRule type="expression" dxfId="9914" priority="9920">
      <formula>Q9=2</formula>
    </cfRule>
    <cfRule type="expression" dxfId="9913" priority="9921">
      <formula>Q9=1</formula>
    </cfRule>
    <cfRule type="expression" dxfId="9912" priority="9922">
      <formula>Q9=0</formula>
    </cfRule>
  </conditionalFormatting>
  <conditionalFormatting sqref="S8">
    <cfRule type="expression" dxfId="9911" priority="9903">
      <formula>S9=9</formula>
    </cfRule>
    <cfRule type="expression" dxfId="9910" priority="9904">
      <formula>S9=8</formula>
    </cfRule>
    <cfRule type="expression" dxfId="9909" priority="9905">
      <formula>S9=7</formula>
    </cfRule>
    <cfRule type="expression" dxfId="9908" priority="9906">
      <formula>S9=6</formula>
    </cfRule>
    <cfRule type="expression" dxfId="9907" priority="9907">
      <formula>S9=5</formula>
    </cfRule>
    <cfRule type="expression" dxfId="9906" priority="9908">
      <formula>S9=4</formula>
    </cfRule>
    <cfRule type="expression" dxfId="9905" priority="9909">
      <formula>S9=3</formula>
    </cfRule>
    <cfRule type="expression" dxfId="9904" priority="9910">
      <formula>S9=2</formula>
    </cfRule>
    <cfRule type="expression" dxfId="9903" priority="9911">
      <formula>S9=1</formula>
    </cfRule>
    <cfRule type="expression" dxfId="9902" priority="9912">
      <formula>S9=0</formula>
    </cfRule>
  </conditionalFormatting>
  <conditionalFormatting sqref="Z8">
    <cfRule type="expression" dxfId="9901" priority="9893">
      <formula>Z9=9</formula>
    </cfRule>
    <cfRule type="expression" dxfId="9900" priority="9894">
      <formula>Z9=8</formula>
    </cfRule>
    <cfRule type="expression" dxfId="9899" priority="9895">
      <formula>Z9=7</formula>
    </cfRule>
    <cfRule type="expression" dxfId="9898" priority="9896">
      <formula>Z9=6</formula>
    </cfRule>
    <cfRule type="expression" dxfId="9897" priority="9897">
      <formula>Z9=5</formula>
    </cfRule>
    <cfRule type="expression" dxfId="9896" priority="9898">
      <formula>Z9=4</formula>
    </cfRule>
    <cfRule type="expression" dxfId="9895" priority="9899">
      <formula>Z9=3</formula>
    </cfRule>
    <cfRule type="expression" dxfId="9894" priority="9900">
      <formula>Z9=2</formula>
    </cfRule>
    <cfRule type="expression" dxfId="9893" priority="9901">
      <formula>Z9=1</formula>
    </cfRule>
    <cfRule type="expression" dxfId="9892" priority="9902">
      <formula>Z9=0</formula>
    </cfRule>
  </conditionalFormatting>
  <conditionalFormatting sqref="AF8">
    <cfRule type="expression" dxfId="9891" priority="9891">
      <formula>AF9=1</formula>
    </cfRule>
    <cfRule type="expression" dxfId="9890" priority="9892">
      <formula>AF9=0</formula>
    </cfRule>
  </conditionalFormatting>
  <conditionalFormatting sqref="AB8">
    <cfRule type="expression" dxfId="9889" priority="9881">
      <formula>AB9=9</formula>
    </cfRule>
    <cfRule type="expression" dxfId="9888" priority="9882">
      <formula>AB9=8</formula>
    </cfRule>
    <cfRule type="expression" dxfId="9887" priority="9883">
      <formula>AB9=7</formula>
    </cfRule>
    <cfRule type="expression" dxfId="9886" priority="9884">
      <formula>AB9=6</formula>
    </cfRule>
    <cfRule type="expression" dxfId="9885" priority="9885">
      <formula>AB9=5</formula>
    </cfRule>
    <cfRule type="expression" dxfId="9884" priority="9886">
      <formula>AB9=4</formula>
    </cfRule>
    <cfRule type="expression" dxfId="9883" priority="9887">
      <formula>AB9=3</formula>
    </cfRule>
    <cfRule type="expression" dxfId="9882" priority="9888">
      <formula>AB9=2</formula>
    </cfRule>
    <cfRule type="expression" dxfId="9881" priority="9889">
      <formula>AB9=1</formula>
    </cfRule>
    <cfRule type="expression" dxfId="9880" priority="9890">
      <formula>AB9=0</formula>
    </cfRule>
  </conditionalFormatting>
  <conditionalFormatting sqref="AD8">
    <cfRule type="expression" dxfId="9879" priority="9871">
      <formula>AD9=9</formula>
    </cfRule>
    <cfRule type="expression" dxfId="9878" priority="9872">
      <formula>AD9=8</formula>
    </cfRule>
    <cfRule type="expression" dxfId="9877" priority="9873">
      <formula>AD9=7</formula>
    </cfRule>
    <cfRule type="expression" dxfId="9876" priority="9874">
      <formula>AD9=6</formula>
    </cfRule>
    <cfRule type="expression" dxfId="9875" priority="9875">
      <formula>AD9=5</formula>
    </cfRule>
    <cfRule type="expression" dxfId="9874" priority="9876">
      <formula>AD9=4</formula>
    </cfRule>
    <cfRule type="expression" dxfId="9873" priority="9877">
      <formula>AD9=3</formula>
    </cfRule>
    <cfRule type="expression" dxfId="9872" priority="9878">
      <formula>AD9=2</formula>
    </cfRule>
    <cfRule type="expression" dxfId="9871" priority="9879">
      <formula>AD9=1</formula>
    </cfRule>
    <cfRule type="expression" dxfId="9870" priority="9880">
      <formula>AD9=0</formula>
    </cfRule>
  </conditionalFormatting>
  <conditionalFormatting sqref="AK8">
    <cfRule type="expression" dxfId="9869" priority="9861">
      <formula>AK9=9</formula>
    </cfRule>
    <cfRule type="expression" dxfId="9868" priority="9862">
      <formula>AK9=8</formula>
    </cfRule>
    <cfRule type="expression" dxfId="9867" priority="9863">
      <formula>AK9=7</formula>
    </cfRule>
    <cfRule type="expression" dxfId="9866" priority="9864">
      <formula>AK9=6</formula>
    </cfRule>
    <cfRule type="expression" dxfId="9865" priority="9865">
      <formula>AK9=5</formula>
    </cfRule>
    <cfRule type="expression" dxfId="9864" priority="9866">
      <formula>AK9=4</formula>
    </cfRule>
    <cfRule type="expression" dxfId="9863" priority="9867">
      <formula>AK9=3</formula>
    </cfRule>
    <cfRule type="expression" dxfId="9862" priority="9868">
      <formula>AK9=2</formula>
    </cfRule>
    <cfRule type="expression" dxfId="9861" priority="9869">
      <formula>AK9=1</formula>
    </cfRule>
    <cfRule type="expression" dxfId="9860" priority="9870">
      <formula>AK9=0</formula>
    </cfRule>
  </conditionalFormatting>
  <conditionalFormatting sqref="AQ8">
    <cfRule type="expression" dxfId="9859" priority="9859">
      <formula>AQ9=1</formula>
    </cfRule>
    <cfRule type="expression" dxfId="9858" priority="9860">
      <formula>AQ9=0</formula>
    </cfRule>
  </conditionalFormatting>
  <conditionalFormatting sqref="AM8">
    <cfRule type="expression" dxfId="9857" priority="9849">
      <formula>AM9=9</formula>
    </cfRule>
    <cfRule type="expression" dxfId="9856" priority="9850">
      <formula>AM9=8</formula>
    </cfRule>
    <cfRule type="expression" dxfId="9855" priority="9851">
      <formula>AM9=7</formula>
    </cfRule>
    <cfRule type="expression" dxfId="9854" priority="9852">
      <formula>AM9=6</formula>
    </cfRule>
    <cfRule type="expression" dxfId="9853" priority="9853">
      <formula>AM9=5</formula>
    </cfRule>
    <cfRule type="expression" dxfId="9852" priority="9854">
      <formula>AM9=4</formula>
    </cfRule>
    <cfRule type="expression" dxfId="9851" priority="9855">
      <formula>AM9=3</formula>
    </cfRule>
    <cfRule type="expression" dxfId="9850" priority="9856">
      <formula>AM9=2</formula>
    </cfRule>
    <cfRule type="expression" dxfId="9849" priority="9857">
      <formula>AM9=1</formula>
    </cfRule>
    <cfRule type="expression" dxfId="9848" priority="9858">
      <formula>AM9=0</formula>
    </cfRule>
  </conditionalFormatting>
  <conditionalFormatting sqref="AO8">
    <cfRule type="expression" dxfId="9847" priority="9839">
      <formula>AO9=9</formula>
    </cfRule>
    <cfRule type="expression" dxfId="9846" priority="9840">
      <formula>AO9=8</formula>
    </cfRule>
    <cfRule type="expression" dxfId="9845" priority="9841">
      <formula>AO9=7</formula>
    </cfRule>
    <cfRule type="expression" dxfId="9844" priority="9842">
      <formula>AO9=6</formula>
    </cfRule>
    <cfRule type="expression" dxfId="9843" priority="9843">
      <formula>AO9=5</formula>
    </cfRule>
    <cfRule type="expression" dxfId="9842" priority="9844">
      <formula>AO9=4</formula>
    </cfRule>
    <cfRule type="expression" dxfId="9841" priority="9845">
      <formula>AO9=3</formula>
    </cfRule>
    <cfRule type="expression" dxfId="9840" priority="9846">
      <formula>AO9=2</formula>
    </cfRule>
    <cfRule type="expression" dxfId="9839" priority="9847">
      <formula>AO9=1</formula>
    </cfRule>
    <cfRule type="expression" dxfId="9838" priority="9848">
      <formula>AO9=0</formula>
    </cfRule>
  </conditionalFormatting>
  <conditionalFormatting sqref="D13">
    <cfRule type="expression" dxfId="9837" priority="9829">
      <formula>D14=9</formula>
    </cfRule>
    <cfRule type="expression" dxfId="9836" priority="9830">
      <formula>D14=8</formula>
    </cfRule>
    <cfRule type="expression" dxfId="9835" priority="9831">
      <formula>D14=7</formula>
    </cfRule>
    <cfRule type="expression" dxfId="9834" priority="9832">
      <formula>D14=6</formula>
    </cfRule>
    <cfRule type="expression" dxfId="9833" priority="9833">
      <formula>D14=5</formula>
    </cfRule>
    <cfRule type="expression" dxfId="9832" priority="9834">
      <formula>D14=4</formula>
    </cfRule>
    <cfRule type="expression" dxfId="9831" priority="9835">
      <formula>D14=3</formula>
    </cfRule>
    <cfRule type="expression" dxfId="9830" priority="9836">
      <formula>D14=2</formula>
    </cfRule>
    <cfRule type="expression" dxfId="9829" priority="9837">
      <formula>D14=1</formula>
    </cfRule>
    <cfRule type="expression" dxfId="9828" priority="9838">
      <formula>D14=0</formula>
    </cfRule>
  </conditionalFormatting>
  <conditionalFormatting sqref="J13">
    <cfRule type="expression" dxfId="9827" priority="9827">
      <formula>J14=1</formula>
    </cfRule>
    <cfRule type="expression" dxfId="9826" priority="9828">
      <formula>J14=0</formula>
    </cfRule>
  </conditionalFormatting>
  <conditionalFormatting sqref="F13">
    <cfRule type="expression" dxfId="9825" priority="9817">
      <formula>F14=9</formula>
    </cfRule>
    <cfRule type="expression" dxfId="9824" priority="9818">
      <formula>F14=8</formula>
    </cfRule>
    <cfRule type="expression" dxfId="9823" priority="9819">
      <formula>F14=7</formula>
    </cfRule>
    <cfRule type="expression" dxfId="9822" priority="9820">
      <formula>F14=6</formula>
    </cfRule>
    <cfRule type="expression" dxfId="9821" priority="9821">
      <formula>F14=5</formula>
    </cfRule>
    <cfRule type="expression" dxfId="9820" priority="9822">
      <formula>F14=4</formula>
    </cfRule>
    <cfRule type="expression" dxfId="9819" priority="9823">
      <formula>F14=3</formula>
    </cfRule>
    <cfRule type="expression" dxfId="9818" priority="9824">
      <formula>F14=2</formula>
    </cfRule>
    <cfRule type="expression" dxfId="9817" priority="9825">
      <formula>F14=1</formula>
    </cfRule>
    <cfRule type="expression" dxfId="9816" priority="9826">
      <formula>F14=0</formula>
    </cfRule>
  </conditionalFormatting>
  <conditionalFormatting sqref="H13">
    <cfRule type="expression" dxfId="9815" priority="9807">
      <formula>H14=9</formula>
    </cfRule>
    <cfRule type="expression" dxfId="9814" priority="9808">
      <formula>H14=8</formula>
    </cfRule>
    <cfRule type="expression" dxfId="9813" priority="9809">
      <formula>H14=7</formula>
    </cfRule>
    <cfRule type="expression" dxfId="9812" priority="9810">
      <formula>H14=6</formula>
    </cfRule>
    <cfRule type="expression" dxfId="9811" priority="9811">
      <formula>H14=5</formula>
    </cfRule>
    <cfRule type="expression" dxfId="9810" priority="9812">
      <formula>H14=4</formula>
    </cfRule>
    <cfRule type="expression" dxfId="9809" priority="9813">
      <formula>H14=3</formula>
    </cfRule>
    <cfRule type="expression" dxfId="9808" priority="9814">
      <formula>H14=2</formula>
    </cfRule>
    <cfRule type="expression" dxfId="9807" priority="9815">
      <formula>H14=1</formula>
    </cfRule>
    <cfRule type="expression" dxfId="9806" priority="9816">
      <formula>H14=0</formula>
    </cfRule>
  </conditionalFormatting>
  <conditionalFormatting sqref="O13">
    <cfRule type="expression" dxfId="9805" priority="9797">
      <formula>O14=9</formula>
    </cfRule>
    <cfRule type="expression" dxfId="9804" priority="9798">
      <formula>O14=8</formula>
    </cfRule>
    <cfRule type="expression" dxfId="9803" priority="9799">
      <formula>O14=7</formula>
    </cfRule>
    <cfRule type="expression" dxfId="9802" priority="9800">
      <formula>O14=6</formula>
    </cfRule>
    <cfRule type="expression" dxfId="9801" priority="9801">
      <formula>O14=5</formula>
    </cfRule>
    <cfRule type="expression" dxfId="9800" priority="9802">
      <formula>O14=4</formula>
    </cfRule>
    <cfRule type="expression" dxfId="9799" priority="9803">
      <formula>O14=3</formula>
    </cfRule>
    <cfRule type="expression" dxfId="9798" priority="9804">
      <formula>O14=2</formula>
    </cfRule>
    <cfRule type="expression" dxfId="9797" priority="9805">
      <formula>O14=1</formula>
    </cfRule>
    <cfRule type="expression" dxfId="9796" priority="9806">
      <formula>O14=0</formula>
    </cfRule>
  </conditionalFormatting>
  <conditionalFormatting sqref="U13">
    <cfRule type="expression" dxfId="9795" priority="9795">
      <formula>U14=1</formula>
    </cfRule>
    <cfRule type="expression" dxfId="9794" priority="9796">
      <formula>U14=0</formula>
    </cfRule>
  </conditionalFormatting>
  <conditionalFormatting sqref="Q13">
    <cfRule type="expression" dxfId="9793" priority="9785">
      <formula>Q14=9</formula>
    </cfRule>
    <cfRule type="expression" dxfId="9792" priority="9786">
      <formula>Q14=8</formula>
    </cfRule>
    <cfRule type="expression" dxfId="9791" priority="9787">
      <formula>Q14=7</formula>
    </cfRule>
    <cfRule type="expression" dxfId="9790" priority="9788">
      <formula>Q14=6</formula>
    </cfRule>
    <cfRule type="expression" dxfId="9789" priority="9789">
      <formula>Q14=5</formula>
    </cfRule>
    <cfRule type="expression" dxfId="9788" priority="9790">
      <formula>Q14=4</formula>
    </cfRule>
    <cfRule type="expression" dxfId="9787" priority="9791">
      <formula>Q14=3</formula>
    </cfRule>
    <cfRule type="expression" dxfId="9786" priority="9792">
      <formula>Q14=2</formula>
    </cfRule>
    <cfRule type="expression" dxfId="9785" priority="9793">
      <formula>Q14=1</formula>
    </cfRule>
    <cfRule type="expression" dxfId="9784" priority="9794">
      <formula>Q14=0</formula>
    </cfRule>
  </conditionalFormatting>
  <conditionalFormatting sqref="S13">
    <cfRule type="expression" dxfId="9783" priority="9775">
      <formula>S14=9</formula>
    </cfRule>
    <cfRule type="expression" dxfId="9782" priority="9776">
      <formula>S14=8</formula>
    </cfRule>
    <cfRule type="expression" dxfId="9781" priority="9777">
      <formula>S14=7</formula>
    </cfRule>
    <cfRule type="expression" dxfId="9780" priority="9778">
      <formula>S14=6</formula>
    </cfRule>
    <cfRule type="expression" dxfId="9779" priority="9779">
      <formula>S14=5</formula>
    </cfRule>
    <cfRule type="expression" dxfId="9778" priority="9780">
      <formula>S14=4</formula>
    </cfRule>
    <cfRule type="expression" dxfId="9777" priority="9781">
      <formula>S14=3</formula>
    </cfRule>
    <cfRule type="expression" dxfId="9776" priority="9782">
      <formula>S14=2</formula>
    </cfRule>
    <cfRule type="expression" dxfId="9775" priority="9783">
      <formula>S14=1</formula>
    </cfRule>
    <cfRule type="expression" dxfId="9774" priority="9784">
      <formula>S14=0</formula>
    </cfRule>
  </conditionalFormatting>
  <conditionalFormatting sqref="Z13">
    <cfRule type="expression" dxfId="9773" priority="9765">
      <formula>Z14=9</formula>
    </cfRule>
    <cfRule type="expression" dxfId="9772" priority="9766">
      <formula>Z14=8</formula>
    </cfRule>
    <cfRule type="expression" dxfId="9771" priority="9767">
      <formula>Z14=7</formula>
    </cfRule>
    <cfRule type="expression" dxfId="9770" priority="9768">
      <formula>Z14=6</formula>
    </cfRule>
    <cfRule type="expression" dxfId="9769" priority="9769">
      <formula>Z14=5</formula>
    </cfRule>
    <cfRule type="expression" dxfId="9768" priority="9770">
      <formula>Z14=4</formula>
    </cfRule>
    <cfRule type="expression" dxfId="9767" priority="9771">
      <formula>Z14=3</formula>
    </cfRule>
    <cfRule type="expression" dxfId="9766" priority="9772">
      <formula>Z14=2</formula>
    </cfRule>
    <cfRule type="expression" dxfId="9765" priority="9773">
      <formula>Z14=1</formula>
    </cfRule>
    <cfRule type="expression" dxfId="9764" priority="9774">
      <formula>Z14=0</formula>
    </cfRule>
  </conditionalFormatting>
  <conditionalFormatting sqref="AF13">
    <cfRule type="expression" dxfId="9763" priority="9763">
      <formula>AF14=1</formula>
    </cfRule>
    <cfRule type="expression" dxfId="9762" priority="9764">
      <formula>AF14=0</formula>
    </cfRule>
  </conditionalFormatting>
  <conditionalFormatting sqref="AB13">
    <cfRule type="expression" dxfId="9761" priority="9753">
      <formula>AB14=9</formula>
    </cfRule>
    <cfRule type="expression" dxfId="9760" priority="9754">
      <formula>AB14=8</formula>
    </cfRule>
    <cfRule type="expression" dxfId="9759" priority="9755">
      <formula>AB14=7</formula>
    </cfRule>
    <cfRule type="expression" dxfId="9758" priority="9756">
      <formula>AB14=6</formula>
    </cfRule>
    <cfRule type="expression" dxfId="9757" priority="9757">
      <formula>AB14=5</formula>
    </cfRule>
    <cfRule type="expression" dxfId="9756" priority="9758">
      <formula>AB14=4</formula>
    </cfRule>
    <cfRule type="expression" dxfId="9755" priority="9759">
      <formula>AB14=3</formula>
    </cfRule>
    <cfRule type="expression" dxfId="9754" priority="9760">
      <formula>AB14=2</formula>
    </cfRule>
    <cfRule type="expression" dxfId="9753" priority="9761">
      <formula>AB14=1</formula>
    </cfRule>
    <cfRule type="expression" dxfId="9752" priority="9762">
      <formula>AB14=0</formula>
    </cfRule>
  </conditionalFormatting>
  <conditionalFormatting sqref="AD13">
    <cfRule type="expression" dxfId="9751" priority="9743">
      <formula>AD14=9</formula>
    </cfRule>
    <cfRule type="expression" dxfId="9750" priority="9744">
      <formula>AD14=8</formula>
    </cfRule>
    <cfRule type="expression" dxfId="9749" priority="9745">
      <formula>AD14=7</formula>
    </cfRule>
    <cfRule type="expression" dxfId="9748" priority="9746">
      <formula>AD14=6</formula>
    </cfRule>
    <cfRule type="expression" dxfId="9747" priority="9747">
      <formula>AD14=5</formula>
    </cfRule>
    <cfRule type="expression" dxfId="9746" priority="9748">
      <formula>AD14=4</formula>
    </cfRule>
    <cfRule type="expression" dxfId="9745" priority="9749">
      <formula>AD14=3</formula>
    </cfRule>
    <cfRule type="expression" dxfId="9744" priority="9750">
      <formula>AD14=2</formula>
    </cfRule>
    <cfRule type="expression" dxfId="9743" priority="9751">
      <formula>AD14=1</formula>
    </cfRule>
    <cfRule type="expression" dxfId="9742" priority="9752">
      <formula>AD14=0</formula>
    </cfRule>
  </conditionalFormatting>
  <conditionalFormatting sqref="AK13">
    <cfRule type="expression" dxfId="9741" priority="9733">
      <formula>AK14=9</formula>
    </cfRule>
    <cfRule type="expression" dxfId="9740" priority="9734">
      <formula>AK14=8</formula>
    </cfRule>
    <cfRule type="expression" dxfId="9739" priority="9735">
      <formula>AK14=7</formula>
    </cfRule>
    <cfRule type="expression" dxfId="9738" priority="9736">
      <formula>AK14=6</formula>
    </cfRule>
    <cfRule type="expression" dxfId="9737" priority="9737">
      <formula>AK14=5</formula>
    </cfRule>
    <cfRule type="expression" dxfId="9736" priority="9738">
      <formula>AK14=4</formula>
    </cfRule>
    <cfRule type="expression" dxfId="9735" priority="9739">
      <formula>AK14=3</formula>
    </cfRule>
    <cfRule type="expression" dxfId="9734" priority="9740">
      <formula>AK14=2</formula>
    </cfRule>
    <cfRule type="expression" dxfId="9733" priority="9741">
      <formula>AK14=1</formula>
    </cfRule>
    <cfRule type="expression" dxfId="9732" priority="9742">
      <formula>AK14=0</formula>
    </cfRule>
  </conditionalFormatting>
  <conditionalFormatting sqref="AQ13">
    <cfRule type="expression" dxfId="9731" priority="9731">
      <formula>AQ14=1</formula>
    </cfRule>
    <cfRule type="expression" dxfId="9730" priority="9732">
      <formula>AQ14=0</formula>
    </cfRule>
  </conditionalFormatting>
  <conditionalFormatting sqref="AM13">
    <cfRule type="expression" dxfId="9729" priority="9721">
      <formula>AM14=9</formula>
    </cfRule>
    <cfRule type="expression" dxfId="9728" priority="9722">
      <formula>AM14=8</formula>
    </cfRule>
    <cfRule type="expression" dxfId="9727" priority="9723">
      <formula>AM14=7</formula>
    </cfRule>
    <cfRule type="expression" dxfId="9726" priority="9724">
      <formula>AM14=6</formula>
    </cfRule>
    <cfRule type="expression" dxfId="9725" priority="9725">
      <formula>AM14=5</formula>
    </cfRule>
    <cfRule type="expression" dxfId="9724" priority="9726">
      <formula>AM14=4</formula>
    </cfRule>
    <cfRule type="expression" dxfId="9723" priority="9727">
      <formula>AM14=3</formula>
    </cfRule>
    <cfRule type="expression" dxfId="9722" priority="9728">
      <formula>AM14=2</formula>
    </cfRule>
    <cfRule type="expression" dxfId="9721" priority="9729">
      <formula>AM14=1</formula>
    </cfRule>
    <cfRule type="expression" dxfId="9720" priority="9730">
      <formula>AM14=0</formula>
    </cfRule>
  </conditionalFormatting>
  <conditionalFormatting sqref="AO13">
    <cfRule type="expression" dxfId="9719" priority="9711">
      <formula>AO14=9</formula>
    </cfRule>
    <cfRule type="expression" dxfId="9718" priority="9712">
      <formula>AO14=8</formula>
    </cfRule>
    <cfRule type="expression" dxfId="9717" priority="9713">
      <formula>AO14=7</formula>
    </cfRule>
    <cfRule type="expression" dxfId="9716" priority="9714">
      <formula>AO14=6</formula>
    </cfRule>
    <cfRule type="expression" dxfId="9715" priority="9715">
      <formula>AO14=5</formula>
    </cfRule>
    <cfRule type="expression" dxfId="9714" priority="9716">
      <formula>AO14=4</formula>
    </cfRule>
    <cfRule type="expression" dxfId="9713" priority="9717">
      <formula>AO14=3</formula>
    </cfRule>
    <cfRule type="expression" dxfId="9712" priority="9718">
      <formula>AO14=2</formula>
    </cfRule>
    <cfRule type="expression" dxfId="9711" priority="9719">
      <formula>AO14=1</formula>
    </cfRule>
    <cfRule type="expression" dxfId="9710" priority="9720">
      <formula>AO14=0</formula>
    </cfRule>
  </conditionalFormatting>
  <conditionalFormatting sqref="D18">
    <cfRule type="expression" dxfId="9709" priority="9701">
      <formula>D19=9</formula>
    </cfRule>
    <cfRule type="expression" dxfId="9708" priority="9702">
      <formula>D19=8</formula>
    </cfRule>
    <cfRule type="expression" dxfId="9707" priority="9703">
      <formula>D19=7</formula>
    </cfRule>
    <cfRule type="expression" dxfId="9706" priority="9704">
      <formula>D19=6</formula>
    </cfRule>
    <cfRule type="expression" dxfId="9705" priority="9705">
      <formula>D19=5</formula>
    </cfRule>
    <cfRule type="expression" dxfId="9704" priority="9706">
      <formula>D19=4</formula>
    </cfRule>
    <cfRule type="expression" dxfId="9703" priority="9707">
      <formula>D19=3</formula>
    </cfRule>
    <cfRule type="expression" dxfId="9702" priority="9708">
      <formula>D19=2</formula>
    </cfRule>
    <cfRule type="expression" dxfId="9701" priority="9709">
      <formula>D19=1</formula>
    </cfRule>
    <cfRule type="expression" dxfId="9700" priority="9710">
      <formula>D19=0</formula>
    </cfRule>
  </conditionalFormatting>
  <conditionalFormatting sqref="J18">
    <cfRule type="expression" dxfId="9699" priority="9699">
      <formula>J19=1</formula>
    </cfRule>
    <cfRule type="expression" dxfId="9698" priority="9700">
      <formula>J19=0</formula>
    </cfRule>
  </conditionalFormatting>
  <conditionalFormatting sqref="F18">
    <cfRule type="expression" dxfId="9697" priority="9689">
      <formula>F19=9</formula>
    </cfRule>
    <cfRule type="expression" dxfId="9696" priority="9690">
      <formula>F19=8</formula>
    </cfRule>
    <cfRule type="expression" dxfId="9695" priority="9691">
      <formula>F19=7</formula>
    </cfRule>
    <cfRule type="expression" dxfId="9694" priority="9692">
      <formula>F19=6</formula>
    </cfRule>
    <cfRule type="expression" dxfId="9693" priority="9693">
      <formula>F19=5</formula>
    </cfRule>
    <cfRule type="expression" dxfId="9692" priority="9694">
      <formula>F19=4</formula>
    </cfRule>
    <cfRule type="expression" dxfId="9691" priority="9695">
      <formula>F19=3</formula>
    </cfRule>
    <cfRule type="expression" dxfId="9690" priority="9696">
      <formula>F19=2</formula>
    </cfRule>
    <cfRule type="expression" dxfId="9689" priority="9697">
      <formula>F19=1</formula>
    </cfRule>
    <cfRule type="expression" dxfId="9688" priority="9698">
      <formula>F19=0</formula>
    </cfRule>
  </conditionalFormatting>
  <conditionalFormatting sqref="H18">
    <cfRule type="expression" dxfId="9687" priority="9679">
      <formula>H19=9</formula>
    </cfRule>
    <cfRule type="expression" dxfId="9686" priority="9680">
      <formula>H19=8</formula>
    </cfRule>
    <cfRule type="expression" dxfId="9685" priority="9681">
      <formula>H19=7</formula>
    </cfRule>
    <cfRule type="expression" dxfId="9684" priority="9682">
      <formula>H19=6</formula>
    </cfRule>
    <cfRule type="expression" dxfId="9683" priority="9683">
      <formula>H19=5</formula>
    </cfRule>
    <cfRule type="expression" dxfId="9682" priority="9684">
      <formula>H19=4</formula>
    </cfRule>
    <cfRule type="expression" dxfId="9681" priority="9685">
      <formula>H19=3</formula>
    </cfRule>
    <cfRule type="expression" dxfId="9680" priority="9686">
      <formula>H19=2</formula>
    </cfRule>
    <cfRule type="expression" dxfId="9679" priority="9687">
      <formula>H19=1</formula>
    </cfRule>
    <cfRule type="expression" dxfId="9678" priority="9688">
      <formula>H19=0</formula>
    </cfRule>
  </conditionalFormatting>
  <conditionalFormatting sqref="O18">
    <cfRule type="expression" dxfId="9677" priority="9669">
      <formula>O19=9</formula>
    </cfRule>
    <cfRule type="expression" dxfId="9676" priority="9670">
      <formula>O19=8</formula>
    </cfRule>
    <cfRule type="expression" dxfId="9675" priority="9671">
      <formula>O19=7</formula>
    </cfRule>
    <cfRule type="expression" dxfId="9674" priority="9672">
      <formula>O19=6</formula>
    </cfRule>
    <cfRule type="expression" dxfId="9673" priority="9673">
      <formula>O19=5</formula>
    </cfRule>
    <cfRule type="expression" dxfId="9672" priority="9674">
      <formula>O19=4</formula>
    </cfRule>
    <cfRule type="expression" dxfId="9671" priority="9675">
      <formula>O19=3</formula>
    </cfRule>
    <cfRule type="expression" dxfId="9670" priority="9676">
      <formula>O19=2</formula>
    </cfRule>
    <cfRule type="expression" dxfId="9669" priority="9677">
      <formula>O19=1</formula>
    </cfRule>
    <cfRule type="expression" dxfId="9668" priority="9678">
      <formula>O19=0</formula>
    </cfRule>
  </conditionalFormatting>
  <conditionalFormatting sqref="U18">
    <cfRule type="expression" dxfId="9667" priority="9667">
      <formula>U19=1</formula>
    </cfRule>
    <cfRule type="expression" dxfId="9666" priority="9668">
      <formula>U19=0</formula>
    </cfRule>
  </conditionalFormatting>
  <conditionalFormatting sqref="Q18">
    <cfRule type="expression" dxfId="9665" priority="9657">
      <formula>Q19=9</formula>
    </cfRule>
    <cfRule type="expression" dxfId="9664" priority="9658">
      <formula>Q19=8</formula>
    </cfRule>
    <cfRule type="expression" dxfId="9663" priority="9659">
      <formula>Q19=7</formula>
    </cfRule>
    <cfRule type="expression" dxfId="9662" priority="9660">
      <formula>Q19=6</formula>
    </cfRule>
    <cfRule type="expression" dxfId="9661" priority="9661">
      <formula>Q19=5</formula>
    </cfRule>
    <cfRule type="expression" dxfId="9660" priority="9662">
      <formula>Q19=4</formula>
    </cfRule>
    <cfRule type="expression" dxfId="9659" priority="9663">
      <formula>Q19=3</formula>
    </cfRule>
    <cfRule type="expression" dxfId="9658" priority="9664">
      <formula>Q19=2</formula>
    </cfRule>
    <cfRule type="expression" dxfId="9657" priority="9665">
      <formula>Q19=1</formula>
    </cfRule>
    <cfRule type="expression" dxfId="9656" priority="9666">
      <formula>Q19=0</formula>
    </cfRule>
  </conditionalFormatting>
  <conditionalFormatting sqref="S18">
    <cfRule type="expression" dxfId="9655" priority="9647">
      <formula>S19=9</formula>
    </cfRule>
    <cfRule type="expression" dxfId="9654" priority="9648">
      <formula>S19=8</formula>
    </cfRule>
    <cfRule type="expression" dxfId="9653" priority="9649">
      <formula>S19=7</formula>
    </cfRule>
    <cfRule type="expression" dxfId="9652" priority="9650">
      <formula>S19=6</formula>
    </cfRule>
    <cfRule type="expression" dxfId="9651" priority="9651">
      <formula>S19=5</formula>
    </cfRule>
    <cfRule type="expression" dxfId="9650" priority="9652">
      <formula>S19=4</formula>
    </cfRule>
    <cfRule type="expression" dxfId="9649" priority="9653">
      <formula>S19=3</formula>
    </cfRule>
    <cfRule type="expression" dxfId="9648" priority="9654">
      <formula>S19=2</formula>
    </cfRule>
    <cfRule type="expression" dxfId="9647" priority="9655">
      <formula>S19=1</formula>
    </cfRule>
    <cfRule type="expression" dxfId="9646" priority="9656">
      <formula>S19=0</formula>
    </cfRule>
  </conditionalFormatting>
  <conditionalFormatting sqref="Z18">
    <cfRule type="expression" dxfId="9645" priority="9637">
      <formula>Z19=9</formula>
    </cfRule>
    <cfRule type="expression" dxfId="9644" priority="9638">
      <formula>Z19=8</formula>
    </cfRule>
    <cfRule type="expression" dxfId="9643" priority="9639">
      <formula>Z19=7</formula>
    </cfRule>
    <cfRule type="expression" dxfId="9642" priority="9640">
      <formula>Z19=6</formula>
    </cfRule>
    <cfRule type="expression" dxfId="9641" priority="9641">
      <formula>Z19=5</formula>
    </cfRule>
    <cfRule type="expression" dxfId="9640" priority="9642">
      <formula>Z19=4</formula>
    </cfRule>
    <cfRule type="expression" dxfId="9639" priority="9643">
      <formula>Z19=3</formula>
    </cfRule>
    <cfRule type="expression" dxfId="9638" priority="9644">
      <formula>Z19=2</formula>
    </cfRule>
    <cfRule type="expression" dxfId="9637" priority="9645">
      <formula>Z19=1</formula>
    </cfRule>
    <cfRule type="expression" dxfId="9636" priority="9646">
      <formula>Z19=0</formula>
    </cfRule>
  </conditionalFormatting>
  <conditionalFormatting sqref="AF18">
    <cfRule type="expression" dxfId="9635" priority="9635">
      <formula>AF19=1</formula>
    </cfRule>
    <cfRule type="expression" dxfId="9634" priority="9636">
      <formula>AF19=0</formula>
    </cfRule>
  </conditionalFormatting>
  <conditionalFormatting sqref="AB18">
    <cfRule type="expression" dxfId="9633" priority="9625">
      <formula>AB19=9</formula>
    </cfRule>
    <cfRule type="expression" dxfId="9632" priority="9626">
      <formula>AB19=8</formula>
    </cfRule>
    <cfRule type="expression" dxfId="9631" priority="9627">
      <formula>AB19=7</formula>
    </cfRule>
    <cfRule type="expression" dxfId="9630" priority="9628">
      <formula>AB19=6</formula>
    </cfRule>
    <cfRule type="expression" dxfId="9629" priority="9629">
      <formula>AB19=5</formula>
    </cfRule>
    <cfRule type="expression" dxfId="9628" priority="9630">
      <formula>AB19=4</formula>
    </cfRule>
    <cfRule type="expression" dxfId="9627" priority="9631">
      <formula>AB19=3</formula>
    </cfRule>
    <cfRule type="expression" dxfId="9626" priority="9632">
      <formula>AB19=2</formula>
    </cfRule>
    <cfRule type="expression" dxfId="9625" priority="9633">
      <formula>AB19=1</formula>
    </cfRule>
    <cfRule type="expression" dxfId="9624" priority="9634">
      <formula>AB19=0</formula>
    </cfRule>
  </conditionalFormatting>
  <conditionalFormatting sqref="AD18">
    <cfRule type="expression" dxfId="9623" priority="9615">
      <formula>AD19=9</formula>
    </cfRule>
    <cfRule type="expression" dxfId="9622" priority="9616">
      <formula>AD19=8</formula>
    </cfRule>
    <cfRule type="expression" dxfId="9621" priority="9617">
      <formula>AD19=7</formula>
    </cfRule>
    <cfRule type="expression" dxfId="9620" priority="9618">
      <formula>AD19=6</formula>
    </cfRule>
    <cfRule type="expression" dxfId="9619" priority="9619">
      <formula>AD19=5</formula>
    </cfRule>
    <cfRule type="expression" dxfId="9618" priority="9620">
      <formula>AD19=4</formula>
    </cfRule>
    <cfRule type="expression" dxfId="9617" priority="9621">
      <formula>AD19=3</formula>
    </cfRule>
    <cfRule type="expression" dxfId="9616" priority="9622">
      <formula>AD19=2</formula>
    </cfRule>
    <cfRule type="expression" dxfId="9615" priority="9623">
      <formula>AD19=1</formula>
    </cfRule>
    <cfRule type="expression" dxfId="9614" priority="9624">
      <formula>AD19=0</formula>
    </cfRule>
  </conditionalFormatting>
  <conditionalFormatting sqref="AK18">
    <cfRule type="expression" dxfId="9613" priority="9605">
      <formula>AK19=9</formula>
    </cfRule>
    <cfRule type="expression" dxfId="9612" priority="9606">
      <formula>AK19=8</formula>
    </cfRule>
    <cfRule type="expression" dxfId="9611" priority="9607">
      <formula>AK19=7</formula>
    </cfRule>
    <cfRule type="expression" dxfId="9610" priority="9608">
      <formula>AK19=6</formula>
    </cfRule>
    <cfRule type="expression" dxfId="9609" priority="9609">
      <formula>AK19=5</formula>
    </cfRule>
    <cfRule type="expression" dxfId="9608" priority="9610">
      <formula>AK19=4</formula>
    </cfRule>
    <cfRule type="expression" dxfId="9607" priority="9611">
      <formula>AK19=3</formula>
    </cfRule>
    <cfRule type="expression" dxfId="9606" priority="9612">
      <formula>AK19=2</formula>
    </cfRule>
    <cfRule type="expression" dxfId="9605" priority="9613">
      <formula>AK19=1</formula>
    </cfRule>
    <cfRule type="expression" dxfId="9604" priority="9614">
      <formula>AK19=0</formula>
    </cfRule>
  </conditionalFormatting>
  <conditionalFormatting sqref="AQ18">
    <cfRule type="expression" dxfId="9603" priority="9603">
      <formula>AQ19=1</formula>
    </cfRule>
    <cfRule type="expression" dxfId="9602" priority="9604">
      <formula>AQ19=0</formula>
    </cfRule>
  </conditionalFormatting>
  <conditionalFormatting sqref="AM18">
    <cfRule type="expression" dxfId="9601" priority="9593">
      <formula>AM19=9</formula>
    </cfRule>
    <cfRule type="expression" dxfId="9600" priority="9594">
      <formula>AM19=8</formula>
    </cfRule>
    <cfRule type="expression" dxfId="9599" priority="9595">
      <formula>AM19=7</formula>
    </cfRule>
    <cfRule type="expression" dxfId="9598" priority="9596">
      <formula>AM19=6</formula>
    </cfRule>
    <cfRule type="expression" dxfId="9597" priority="9597">
      <formula>AM19=5</formula>
    </cfRule>
    <cfRule type="expression" dxfId="9596" priority="9598">
      <formula>AM19=4</formula>
    </cfRule>
    <cfRule type="expression" dxfId="9595" priority="9599">
      <formula>AM19=3</formula>
    </cfRule>
    <cfRule type="expression" dxfId="9594" priority="9600">
      <formula>AM19=2</formula>
    </cfRule>
    <cfRule type="expression" dxfId="9593" priority="9601">
      <formula>AM19=1</formula>
    </cfRule>
    <cfRule type="expression" dxfId="9592" priority="9602">
      <formula>AM19=0</formula>
    </cfRule>
  </conditionalFormatting>
  <conditionalFormatting sqref="AO18">
    <cfRule type="expression" dxfId="9591" priority="9583">
      <formula>AO19=9</formula>
    </cfRule>
    <cfRule type="expression" dxfId="9590" priority="9584">
      <formula>AO19=8</formula>
    </cfRule>
    <cfRule type="expression" dxfId="9589" priority="9585">
      <formula>AO19=7</formula>
    </cfRule>
    <cfRule type="expression" dxfId="9588" priority="9586">
      <formula>AO19=6</formula>
    </cfRule>
    <cfRule type="expression" dxfId="9587" priority="9587">
      <formula>AO19=5</formula>
    </cfRule>
    <cfRule type="expression" dxfId="9586" priority="9588">
      <formula>AO19=4</formula>
    </cfRule>
    <cfRule type="expression" dxfId="9585" priority="9589">
      <formula>AO19=3</formula>
    </cfRule>
    <cfRule type="expression" dxfId="9584" priority="9590">
      <formula>AO19=2</formula>
    </cfRule>
    <cfRule type="expression" dxfId="9583" priority="9591">
      <formula>AO19=1</formula>
    </cfRule>
    <cfRule type="expression" dxfId="9582" priority="9592">
      <formula>AO19=0</formula>
    </cfRule>
  </conditionalFormatting>
  <conditionalFormatting sqref="D80">
    <cfRule type="expression" dxfId="9581" priority="9573">
      <formula>D81=9</formula>
    </cfRule>
    <cfRule type="expression" dxfId="9580" priority="9574">
      <formula>D81=8</formula>
    </cfRule>
    <cfRule type="expression" dxfId="9579" priority="9575">
      <formula>D81=7</formula>
    </cfRule>
    <cfRule type="expression" dxfId="9578" priority="9576">
      <formula>D81=6</formula>
    </cfRule>
    <cfRule type="expression" dxfId="9577" priority="9577">
      <formula>D81=5</formula>
    </cfRule>
    <cfRule type="expression" dxfId="9576" priority="9578">
      <formula>D81=4</formula>
    </cfRule>
    <cfRule type="expression" dxfId="9575" priority="9579">
      <formula>D81=3</formula>
    </cfRule>
    <cfRule type="expression" dxfId="9574" priority="9580">
      <formula>D81=2</formula>
    </cfRule>
    <cfRule type="expression" dxfId="9573" priority="9581">
      <formula>D81=1</formula>
    </cfRule>
    <cfRule type="expression" dxfId="9572" priority="9582">
      <formula>D81=0</formula>
    </cfRule>
  </conditionalFormatting>
  <conditionalFormatting sqref="J80">
    <cfRule type="expression" dxfId="9571" priority="9571">
      <formula>J81=1</formula>
    </cfRule>
    <cfRule type="expression" dxfId="9570" priority="9572">
      <formula>J81=0</formula>
    </cfRule>
  </conditionalFormatting>
  <conditionalFormatting sqref="F80">
    <cfRule type="expression" dxfId="9569" priority="9561">
      <formula>F81=9</formula>
    </cfRule>
    <cfRule type="expression" dxfId="9568" priority="9562">
      <formula>F81=8</formula>
    </cfRule>
    <cfRule type="expression" dxfId="9567" priority="9563">
      <formula>F81=7</formula>
    </cfRule>
    <cfRule type="expression" dxfId="9566" priority="9564">
      <formula>F81=6</formula>
    </cfRule>
    <cfRule type="expression" dxfId="9565" priority="9565">
      <formula>F81=5</formula>
    </cfRule>
    <cfRule type="expression" dxfId="9564" priority="9566">
      <formula>F81=4</formula>
    </cfRule>
    <cfRule type="expression" dxfId="9563" priority="9567">
      <formula>F81=3</formula>
    </cfRule>
    <cfRule type="expression" dxfId="9562" priority="9568">
      <formula>F81=2</formula>
    </cfRule>
    <cfRule type="expression" dxfId="9561" priority="9569">
      <formula>F81=1</formula>
    </cfRule>
    <cfRule type="expression" dxfId="9560" priority="9570">
      <formula>F81=0</formula>
    </cfRule>
  </conditionalFormatting>
  <conditionalFormatting sqref="H80">
    <cfRule type="expression" dxfId="9559" priority="9551">
      <formula>H81=9</formula>
    </cfRule>
    <cfRule type="expression" dxfId="9558" priority="9552">
      <formula>H81=8</formula>
    </cfRule>
    <cfRule type="expression" dxfId="9557" priority="9553">
      <formula>H81=7</formula>
    </cfRule>
    <cfRule type="expression" dxfId="9556" priority="9554">
      <formula>H81=6</formula>
    </cfRule>
    <cfRule type="expression" dxfId="9555" priority="9555">
      <formula>H81=5</formula>
    </cfRule>
    <cfRule type="expression" dxfId="9554" priority="9556">
      <formula>H81=4</formula>
    </cfRule>
    <cfRule type="expression" dxfId="9553" priority="9557">
      <formula>H81=3</formula>
    </cfRule>
    <cfRule type="expression" dxfId="9552" priority="9558">
      <formula>H81=2</formula>
    </cfRule>
    <cfRule type="expression" dxfId="9551" priority="9559">
      <formula>H81=1</formula>
    </cfRule>
    <cfRule type="expression" dxfId="9550" priority="9560">
      <formula>H81=0</formula>
    </cfRule>
  </conditionalFormatting>
  <conditionalFormatting sqref="O80">
    <cfRule type="expression" dxfId="9549" priority="9541">
      <formula>O81=9</formula>
    </cfRule>
    <cfRule type="expression" dxfId="9548" priority="9542">
      <formula>O81=8</formula>
    </cfRule>
    <cfRule type="expression" dxfId="9547" priority="9543">
      <formula>O81=7</formula>
    </cfRule>
    <cfRule type="expression" dxfId="9546" priority="9544">
      <formula>O81=6</formula>
    </cfRule>
    <cfRule type="expression" dxfId="9545" priority="9545">
      <formula>O81=5</formula>
    </cfRule>
    <cfRule type="expression" dxfId="9544" priority="9546">
      <formula>O81=4</formula>
    </cfRule>
    <cfRule type="expression" dxfId="9543" priority="9547">
      <formula>O81=3</formula>
    </cfRule>
    <cfRule type="expression" dxfId="9542" priority="9548">
      <formula>O81=2</formula>
    </cfRule>
    <cfRule type="expression" dxfId="9541" priority="9549">
      <formula>O81=1</formula>
    </cfRule>
    <cfRule type="expression" dxfId="9540" priority="9550">
      <formula>O81=0</formula>
    </cfRule>
  </conditionalFormatting>
  <conditionalFormatting sqref="U80">
    <cfRule type="expression" dxfId="9539" priority="9539">
      <formula>U81=1</formula>
    </cfRule>
    <cfRule type="expression" dxfId="9538" priority="9540">
      <formula>U81=0</formula>
    </cfRule>
  </conditionalFormatting>
  <conditionalFormatting sqref="Q80">
    <cfRule type="expression" dxfId="9537" priority="9529">
      <formula>Q81=9</formula>
    </cfRule>
    <cfRule type="expression" dxfId="9536" priority="9530">
      <formula>Q81=8</formula>
    </cfRule>
    <cfRule type="expression" dxfId="9535" priority="9531">
      <formula>Q81=7</formula>
    </cfRule>
    <cfRule type="expression" dxfId="9534" priority="9532">
      <formula>Q81=6</formula>
    </cfRule>
    <cfRule type="expression" dxfId="9533" priority="9533">
      <formula>Q81=5</formula>
    </cfRule>
    <cfRule type="expression" dxfId="9532" priority="9534">
      <formula>Q81=4</formula>
    </cfRule>
    <cfRule type="expression" dxfId="9531" priority="9535">
      <formula>Q81=3</formula>
    </cfRule>
    <cfRule type="expression" dxfId="9530" priority="9536">
      <formula>Q81=2</formula>
    </cfRule>
    <cfRule type="expression" dxfId="9529" priority="9537">
      <formula>Q81=1</formula>
    </cfRule>
    <cfRule type="expression" dxfId="9528" priority="9538">
      <formula>Q81=0</formula>
    </cfRule>
  </conditionalFormatting>
  <conditionalFormatting sqref="S80">
    <cfRule type="expression" dxfId="9527" priority="9519">
      <formula>S81=9</formula>
    </cfRule>
    <cfRule type="expression" dxfId="9526" priority="9520">
      <formula>S81=8</formula>
    </cfRule>
    <cfRule type="expression" dxfId="9525" priority="9521">
      <formula>S81=7</formula>
    </cfRule>
    <cfRule type="expression" dxfId="9524" priority="9522">
      <formula>S81=6</formula>
    </cfRule>
    <cfRule type="expression" dxfId="9523" priority="9523">
      <formula>S81=5</formula>
    </cfRule>
    <cfRule type="expression" dxfId="9522" priority="9524">
      <formula>S81=4</formula>
    </cfRule>
    <cfRule type="expression" dxfId="9521" priority="9525">
      <formula>S81=3</formula>
    </cfRule>
    <cfRule type="expression" dxfId="9520" priority="9526">
      <formula>S81=2</formula>
    </cfRule>
    <cfRule type="expression" dxfId="9519" priority="9527">
      <formula>S81=1</formula>
    </cfRule>
    <cfRule type="expression" dxfId="9518" priority="9528">
      <formula>S81=0</formula>
    </cfRule>
  </conditionalFormatting>
  <conditionalFormatting sqref="Z80">
    <cfRule type="expression" dxfId="9517" priority="9509">
      <formula>Z81=9</formula>
    </cfRule>
    <cfRule type="expression" dxfId="9516" priority="9510">
      <formula>Z81=8</formula>
    </cfRule>
    <cfRule type="expression" dxfId="9515" priority="9511">
      <formula>Z81=7</formula>
    </cfRule>
    <cfRule type="expression" dxfId="9514" priority="9512">
      <formula>Z81=6</formula>
    </cfRule>
    <cfRule type="expression" dxfId="9513" priority="9513">
      <formula>Z81=5</formula>
    </cfRule>
    <cfRule type="expression" dxfId="9512" priority="9514">
      <formula>Z81=4</formula>
    </cfRule>
    <cfRule type="expression" dxfId="9511" priority="9515">
      <formula>Z81=3</formula>
    </cfRule>
    <cfRule type="expression" dxfId="9510" priority="9516">
      <formula>Z81=2</formula>
    </cfRule>
    <cfRule type="expression" dxfId="9509" priority="9517">
      <formula>Z81=1</formula>
    </cfRule>
    <cfRule type="expression" dxfId="9508" priority="9518">
      <formula>Z81=0</formula>
    </cfRule>
  </conditionalFormatting>
  <conditionalFormatting sqref="AF80">
    <cfRule type="expression" dxfId="9507" priority="9507">
      <formula>AF81=1</formula>
    </cfRule>
    <cfRule type="expression" dxfId="9506" priority="9508">
      <formula>AF81=0</formula>
    </cfRule>
  </conditionalFormatting>
  <conditionalFormatting sqref="AB80">
    <cfRule type="expression" dxfId="9505" priority="9497">
      <formula>AB81=9</formula>
    </cfRule>
    <cfRule type="expression" dxfId="9504" priority="9498">
      <formula>AB81=8</formula>
    </cfRule>
    <cfRule type="expression" dxfId="9503" priority="9499">
      <formula>AB81=7</formula>
    </cfRule>
    <cfRule type="expression" dxfId="9502" priority="9500">
      <formula>AB81=6</formula>
    </cfRule>
    <cfRule type="expression" dxfId="9501" priority="9501">
      <formula>AB81=5</formula>
    </cfRule>
    <cfRule type="expression" dxfId="9500" priority="9502">
      <formula>AB81=4</formula>
    </cfRule>
    <cfRule type="expression" dxfId="9499" priority="9503">
      <formula>AB81=3</formula>
    </cfRule>
    <cfRule type="expression" dxfId="9498" priority="9504">
      <formula>AB81=2</formula>
    </cfRule>
    <cfRule type="expression" dxfId="9497" priority="9505">
      <formula>AB81=1</formula>
    </cfRule>
    <cfRule type="expression" dxfId="9496" priority="9506">
      <formula>AB81=0</formula>
    </cfRule>
  </conditionalFormatting>
  <conditionalFormatting sqref="AD80">
    <cfRule type="expression" dxfId="9495" priority="9487">
      <formula>AD81=9</formula>
    </cfRule>
    <cfRule type="expression" dxfId="9494" priority="9488">
      <formula>AD81=8</formula>
    </cfRule>
    <cfRule type="expression" dxfId="9493" priority="9489">
      <formula>AD81=7</formula>
    </cfRule>
    <cfRule type="expression" dxfId="9492" priority="9490">
      <formula>AD81=6</formula>
    </cfRule>
    <cfRule type="expression" dxfId="9491" priority="9491">
      <formula>AD81=5</formula>
    </cfRule>
    <cfRule type="expression" dxfId="9490" priority="9492">
      <formula>AD81=4</formula>
    </cfRule>
    <cfRule type="expression" dxfId="9489" priority="9493">
      <formula>AD81=3</formula>
    </cfRule>
    <cfRule type="expression" dxfId="9488" priority="9494">
      <formula>AD81=2</formula>
    </cfRule>
    <cfRule type="expression" dxfId="9487" priority="9495">
      <formula>AD81=1</formula>
    </cfRule>
    <cfRule type="expression" dxfId="9486" priority="9496">
      <formula>AD81=0</formula>
    </cfRule>
  </conditionalFormatting>
  <conditionalFormatting sqref="AK80">
    <cfRule type="expression" dxfId="9485" priority="9477">
      <formula>AK81=9</formula>
    </cfRule>
    <cfRule type="expression" dxfId="9484" priority="9478">
      <formula>AK81=8</formula>
    </cfRule>
    <cfRule type="expression" dxfId="9483" priority="9479">
      <formula>AK81=7</formula>
    </cfRule>
    <cfRule type="expression" dxfId="9482" priority="9480">
      <formula>AK81=6</formula>
    </cfRule>
    <cfRule type="expression" dxfId="9481" priority="9481">
      <formula>AK81=5</formula>
    </cfRule>
    <cfRule type="expression" dxfId="9480" priority="9482">
      <formula>AK81=4</formula>
    </cfRule>
    <cfRule type="expression" dxfId="9479" priority="9483">
      <formula>AK81=3</formula>
    </cfRule>
    <cfRule type="expression" dxfId="9478" priority="9484">
      <formula>AK81=2</formula>
    </cfRule>
    <cfRule type="expression" dxfId="9477" priority="9485">
      <formula>AK81=1</formula>
    </cfRule>
    <cfRule type="expression" dxfId="9476" priority="9486">
      <formula>AK81=0</formula>
    </cfRule>
  </conditionalFormatting>
  <conditionalFormatting sqref="AQ80">
    <cfRule type="expression" dxfId="9475" priority="9475">
      <formula>AQ81=1</formula>
    </cfRule>
    <cfRule type="expression" dxfId="9474" priority="9476">
      <formula>AQ81=0</formula>
    </cfRule>
  </conditionalFormatting>
  <conditionalFormatting sqref="AM80">
    <cfRule type="expression" dxfId="9473" priority="9465">
      <formula>AM81=9</formula>
    </cfRule>
    <cfRule type="expression" dxfId="9472" priority="9466">
      <formula>AM81=8</formula>
    </cfRule>
    <cfRule type="expression" dxfId="9471" priority="9467">
      <formula>AM81=7</formula>
    </cfRule>
    <cfRule type="expression" dxfId="9470" priority="9468">
      <formula>AM81=6</formula>
    </cfRule>
    <cfRule type="expression" dxfId="9469" priority="9469">
      <formula>AM81=5</formula>
    </cfRule>
    <cfRule type="expression" dxfId="9468" priority="9470">
      <formula>AM81=4</formula>
    </cfRule>
    <cfRule type="expression" dxfId="9467" priority="9471">
      <formula>AM81=3</formula>
    </cfRule>
    <cfRule type="expression" dxfId="9466" priority="9472">
      <formula>AM81=2</formula>
    </cfRule>
    <cfRule type="expression" dxfId="9465" priority="9473">
      <formula>AM81=1</formula>
    </cfRule>
    <cfRule type="expression" dxfId="9464" priority="9474">
      <formula>AM81=0</formula>
    </cfRule>
  </conditionalFormatting>
  <conditionalFormatting sqref="AO80">
    <cfRule type="expression" dxfId="9463" priority="9455">
      <formula>AO81=9</formula>
    </cfRule>
    <cfRule type="expression" dxfId="9462" priority="9456">
      <formula>AO81=8</formula>
    </cfRule>
    <cfRule type="expression" dxfId="9461" priority="9457">
      <formula>AO81=7</formula>
    </cfRule>
    <cfRule type="expression" dxfId="9460" priority="9458">
      <formula>AO81=6</formula>
    </cfRule>
    <cfRule type="expression" dxfId="9459" priority="9459">
      <formula>AO81=5</formula>
    </cfRule>
    <cfRule type="expression" dxfId="9458" priority="9460">
      <formula>AO81=4</formula>
    </cfRule>
    <cfRule type="expression" dxfId="9457" priority="9461">
      <formula>AO81=3</formula>
    </cfRule>
    <cfRule type="expression" dxfId="9456" priority="9462">
      <formula>AO81=2</formula>
    </cfRule>
    <cfRule type="expression" dxfId="9455" priority="9463">
      <formula>AO81=1</formula>
    </cfRule>
    <cfRule type="expression" dxfId="9454" priority="9464">
      <formula>AO81=0</formula>
    </cfRule>
  </conditionalFormatting>
  <conditionalFormatting sqref="D84">
    <cfRule type="expression" dxfId="9453" priority="9445">
      <formula>D85=9</formula>
    </cfRule>
    <cfRule type="expression" dxfId="9452" priority="9446">
      <formula>D85=8</formula>
    </cfRule>
    <cfRule type="expression" dxfId="9451" priority="9447">
      <formula>D85=7</formula>
    </cfRule>
    <cfRule type="expression" dxfId="9450" priority="9448">
      <formula>D85=6</formula>
    </cfRule>
    <cfRule type="expression" dxfId="9449" priority="9449">
      <formula>D85=5</formula>
    </cfRule>
    <cfRule type="expression" dxfId="9448" priority="9450">
      <formula>D85=4</formula>
    </cfRule>
    <cfRule type="expression" dxfId="9447" priority="9451">
      <formula>D85=3</formula>
    </cfRule>
    <cfRule type="expression" dxfId="9446" priority="9452">
      <formula>D85=2</formula>
    </cfRule>
    <cfRule type="expression" dxfId="9445" priority="9453">
      <formula>D85=1</formula>
    </cfRule>
    <cfRule type="expression" dxfId="9444" priority="9454">
      <formula>D85=0</formula>
    </cfRule>
  </conditionalFormatting>
  <conditionalFormatting sqref="J84">
    <cfRule type="expression" dxfId="9443" priority="9443">
      <formula>J85=1</formula>
    </cfRule>
    <cfRule type="expression" dxfId="9442" priority="9444">
      <formula>J85=0</formula>
    </cfRule>
  </conditionalFormatting>
  <conditionalFormatting sqref="F84">
    <cfRule type="expression" dxfId="9441" priority="9433">
      <formula>F85=9</formula>
    </cfRule>
    <cfRule type="expression" dxfId="9440" priority="9434">
      <formula>F85=8</formula>
    </cfRule>
    <cfRule type="expression" dxfId="9439" priority="9435">
      <formula>F85=7</formula>
    </cfRule>
    <cfRule type="expression" dxfId="9438" priority="9436">
      <formula>F85=6</formula>
    </cfRule>
    <cfRule type="expression" dxfId="9437" priority="9437">
      <formula>F85=5</formula>
    </cfRule>
    <cfRule type="expression" dxfId="9436" priority="9438">
      <formula>F85=4</formula>
    </cfRule>
    <cfRule type="expression" dxfId="9435" priority="9439">
      <formula>F85=3</formula>
    </cfRule>
    <cfRule type="expression" dxfId="9434" priority="9440">
      <formula>F85=2</formula>
    </cfRule>
    <cfRule type="expression" dxfId="9433" priority="9441">
      <formula>F85=1</formula>
    </cfRule>
    <cfRule type="expression" dxfId="9432" priority="9442">
      <formula>F85=0</formula>
    </cfRule>
  </conditionalFormatting>
  <conditionalFormatting sqref="H84">
    <cfRule type="expression" dxfId="9431" priority="9423">
      <formula>H85=9</formula>
    </cfRule>
    <cfRule type="expression" dxfId="9430" priority="9424">
      <formula>H85=8</formula>
    </cfRule>
    <cfRule type="expression" dxfId="9429" priority="9425">
      <formula>H85=7</formula>
    </cfRule>
    <cfRule type="expression" dxfId="9428" priority="9426">
      <formula>H85=6</formula>
    </cfRule>
    <cfRule type="expression" dxfId="9427" priority="9427">
      <formula>H85=5</formula>
    </cfRule>
    <cfRule type="expression" dxfId="9426" priority="9428">
      <formula>H85=4</formula>
    </cfRule>
    <cfRule type="expression" dxfId="9425" priority="9429">
      <formula>H85=3</formula>
    </cfRule>
    <cfRule type="expression" dxfId="9424" priority="9430">
      <formula>H85=2</formula>
    </cfRule>
    <cfRule type="expression" dxfId="9423" priority="9431">
      <formula>H85=1</formula>
    </cfRule>
    <cfRule type="expression" dxfId="9422" priority="9432">
      <formula>H85=0</formula>
    </cfRule>
  </conditionalFormatting>
  <conditionalFormatting sqref="O84">
    <cfRule type="expression" dxfId="9421" priority="9413">
      <formula>O85=9</formula>
    </cfRule>
    <cfRule type="expression" dxfId="9420" priority="9414">
      <formula>O85=8</formula>
    </cfRule>
    <cfRule type="expression" dxfId="9419" priority="9415">
      <formula>O85=7</formula>
    </cfRule>
    <cfRule type="expression" dxfId="9418" priority="9416">
      <formula>O85=6</formula>
    </cfRule>
    <cfRule type="expression" dxfId="9417" priority="9417">
      <formula>O85=5</formula>
    </cfRule>
    <cfRule type="expression" dxfId="9416" priority="9418">
      <formula>O85=4</formula>
    </cfRule>
    <cfRule type="expression" dxfId="9415" priority="9419">
      <formula>O85=3</formula>
    </cfRule>
    <cfRule type="expression" dxfId="9414" priority="9420">
      <formula>O85=2</formula>
    </cfRule>
    <cfRule type="expression" dxfId="9413" priority="9421">
      <formula>O85=1</formula>
    </cfRule>
    <cfRule type="expression" dxfId="9412" priority="9422">
      <formula>O85=0</formula>
    </cfRule>
  </conditionalFormatting>
  <conditionalFormatting sqref="U84">
    <cfRule type="expression" dxfId="9411" priority="9411">
      <formula>U85=1</formula>
    </cfRule>
    <cfRule type="expression" dxfId="9410" priority="9412">
      <formula>U85=0</formula>
    </cfRule>
  </conditionalFormatting>
  <conditionalFormatting sqref="Q84">
    <cfRule type="expression" dxfId="9409" priority="9401">
      <formula>Q85=9</formula>
    </cfRule>
    <cfRule type="expression" dxfId="9408" priority="9402">
      <formula>Q85=8</formula>
    </cfRule>
    <cfRule type="expression" dxfId="9407" priority="9403">
      <formula>Q85=7</formula>
    </cfRule>
    <cfRule type="expression" dxfId="9406" priority="9404">
      <formula>Q85=6</formula>
    </cfRule>
    <cfRule type="expression" dxfId="9405" priority="9405">
      <formula>Q85=5</formula>
    </cfRule>
    <cfRule type="expression" dxfId="9404" priority="9406">
      <formula>Q85=4</formula>
    </cfRule>
    <cfRule type="expression" dxfId="9403" priority="9407">
      <formula>Q85=3</formula>
    </cfRule>
    <cfRule type="expression" dxfId="9402" priority="9408">
      <formula>Q85=2</formula>
    </cfRule>
    <cfRule type="expression" dxfId="9401" priority="9409">
      <formula>Q85=1</formula>
    </cfRule>
    <cfRule type="expression" dxfId="9400" priority="9410">
      <formula>Q85=0</formula>
    </cfRule>
  </conditionalFormatting>
  <conditionalFormatting sqref="S84">
    <cfRule type="expression" dxfId="9399" priority="9391">
      <formula>S85=9</formula>
    </cfRule>
    <cfRule type="expression" dxfId="9398" priority="9392">
      <formula>S85=8</formula>
    </cfRule>
    <cfRule type="expression" dxfId="9397" priority="9393">
      <formula>S85=7</formula>
    </cfRule>
    <cfRule type="expression" dxfId="9396" priority="9394">
      <formula>S85=6</formula>
    </cfRule>
    <cfRule type="expression" dxfId="9395" priority="9395">
      <formula>S85=5</formula>
    </cfRule>
    <cfRule type="expression" dxfId="9394" priority="9396">
      <formula>S85=4</formula>
    </cfRule>
    <cfRule type="expression" dxfId="9393" priority="9397">
      <formula>S85=3</formula>
    </cfRule>
    <cfRule type="expression" dxfId="9392" priority="9398">
      <formula>S85=2</formula>
    </cfRule>
    <cfRule type="expression" dxfId="9391" priority="9399">
      <formula>S85=1</formula>
    </cfRule>
    <cfRule type="expression" dxfId="9390" priority="9400">
      <formula>S85=0</formula>
    </cfRule>
  </conditionalFormatting>
  <conditionalFormatting sqref="Z84">
    <cfRule type="expression" dxfId="9389" priority="9381">
      <formula>Z85=9</formula>
    </cfRule>
    <cfRule type="expression" dxfId="9388" priority="9382">
      <formula>Z85=8</formula>
    </cfRule>
    <cfRule type="expression" dxfId="9387" priority="9383">
      <formula>Z85=7</formula>
    </cfRule>
    <cfRule type="expression" dxfId="9386" priority="9384">
      <formula>Z85=6</formula>
    </cfRule>
    <cfRule type="expression" dxfId="9385" priority="9385">
      <formula>Z85=5</formula>
    </cfRule>
    <cfRule type="expression" dxfId="9384" priority="9386">
      <formula>Z85=4</formula>
    </cfRule>
    <cfRule type="expression" dxfId="9383" priority="9387">
      <formula>Z85=3</formula>
    </cfRule>
    <cfRule type="expression" dxfId="9382" priority="9388">
      <formula>Z85=2</formula>
    </cfRule>
    <cfRule type="expression" dxfId="9381" priority="9389">
      <formula>Z85=1</formula>
    </cfRule>
    <cfRule type="expression" dxfId="9380" priority="9390">
      <formula>Z85=0</formula>
    </cfRule>
  </conditionalFormatting>
  <conditionalFormatting sqref="AF84">
    <cfRule type="expression" dxfId="9379" priority="9379">
      <formula>AF85=1</formula>
    </cfRule>
    <cfRule type="expression" dxfId="9378" priority="9380">
      <formula>AF85=0</formula>
    </cfRule>
  </conditionalFormatting>
  <conditionalFormatting sqref="AB84">
    <cfRule type="expression" dxfId="9377" priority="9369">
      <formula>AB85=9</formula>
    </cfRule>
    <cfRule type="expression" dxfId="9376" priority="9370">
      <formula>AB85=8</formula>
    </cfRule>
    <cfRule type="expression" dxfId="9375" priority="9371">
      <formula>AB85=7</formula>
    </cfRule>
    <cfRule type="expression" dxfId="9374" priority="9372">
      <formula>AB85=6</formula>
    </cfRule>
    <cfRule type="expression" dxfId="9373" priority="9373">
      <formula>AB85=5</formula>
    </cfRule>
    <cfRule type="expression" dxfId="9372" priority="9374">
      <formula>AB85=4</formula>
    </cfRule>
    <cfRule type="expression" dxfId="9371" priority="9375">
      <formula>AB85=3</formula>
    </cfRule>
    <cfRule type="expression" dxfId="9370" priority="9376">
      <formula>AB85=2</formula>
    </cfRule>
    <cfRule type="expression" dxfId="9369" priority="9377">
      <formula>AB85=1</formula>
    </cfRule>
    <cfRule type="expression" dxfId="9368" priority="9378">
      <formula>AB85=0</formula>
    </cfRule>
  </conditionalFormatting>
  <conditionalFormatting sqref="AD84">
    <cfRule type="expression" dxfId="9367" priority="9359">
      <formula>AD85=9</formula>
    </cfRule>
    <cfRule type="expression" dxfId="9366" priority="9360">
      <formula>AD85=8</formula>
    </cfRule>
    <cfRule type="expression" dxfId="9365" priority="9361">
      <formula>AD85=7</formula>
    </cfRule>
    <cfRule type="expression" dxfId="9364" priority="9362">
      <formula>AD85=6</formula>
    </cfRule>
    <cfRule type="expression" dxfId="9363" priority="9363">
      <formula>AD85=5</formula>
    </cfRule>
    <cfRule type="expression" dxfId="9362" priority="9364">
      <formula>AD85=4</formula>
    </cfRule>
    <cfRule type="expression" dxfId="9361" priority="9365">
      <formula>AD85=3</formula>
    </cfRule>
    <cfRule type="expression" dxfId="9360" priority="9366">
      <formula>AD85=2</formula>
    </cfRule>
    <cfRule type="expression" dxfId="9359" priority="9367">
      <formula>AD85=1</formula>
    </cfRule>
    <cfRule type="expression" dxfId="9358" priority="9368">
      <formula>AD85=0</formula>
    </cfRule>
  </conditionalFormatting>
  <conditionalFormatting sqref="AK84">
    <cfRule type="expression" dxfId="9357" priority="9349">
      <formula>AK85=9</formula>
    </cfRule>
    <cfRule type="expression" dxfId="9356" priority="9350">
      <formula>AK85=8</formula>
    </cfRule>
    <cfRule type="expression" dxfId="9355" priority="9351">
      <formula>AK85=7</formula>
    </cfRule>
    <cfRule type="expression" dxfId="9354" priority="9352">
      <formula>AK85=6</formula>
    </cfRule>
    <cfRule type="expression" dxfId="9353" priority="9353">
      <formula>AK85=5</formula>
    </cfRule>
    <cfRule type="expression" dxfId="9352" priority="9354">
      <formula>AK85=4</formula>
    </cfRule>
    <cfRule type="expression" dxfId="9351" priority="9355">
      <formula>AK85=3</formula>
    </cfRule>
    <cfRule type="expression" dxfId="9350" priority="9356">
      <formula>AK85=2</formula>
    </cfRule>
    <cfRule type="expression" dxfId="9349" priority="9357">
      <formula>AK85=1</formula>
    </cfRule>
    <cfRule type="expression" dxfId="9348" priority="9358">
      <formula>AK85=0</formula>
    </cfRule>
  </conditionalFormatting>
  <conditionalFormatting sqref="AQ84">
    <cfRule type="expression" dxfId="9347" priority="9347">
      <formula>AQ85=1</formula>
    </cfRule>
    <cfRule type="expression" dxfId="9346" priority="9348">
      <formula>AQ85=0</formula>
    </cfRule>
  </conditionalFormatting>
  <conditionalFormatting sqref="AM84">
    <cfRule type="expression" dxfId="9345" priority="9337">
      <formula>AM85=9</formula>
    </cfRule>
    <cfRule type="expression" dxfId="9344" priority="9338">
      <formula>AM85=8</formula>
    </cfRule>
    <cfRule type="expression" dxfId="9343" priority="9339">
      <formula>AM85=7</formula>
    </cfRule>
    <cfRule type="expression" dxfId="9342" priority="9340">
      <formula>AM85=6</formula>
    </cfRule>
    <cfRule type="expression" dxfId="9341" priority="9341">
      <formula>AM85=5</formula>
    </cfRule>
    <cfRule type="expression" dxfId="9340" priority="9342">
      <formula>AM85=4</formula>
    </cfRule>
    <cfRule type="expression" dxfId="9339" priority="9343">
      <formula>AM85=3</formula>
    </cfRule>
    <cfRule type="expression" dxfId="9338" priority="9344">
      <formula>AM85=2</formula>
    </cfRule>
    <cfRule type="expression" dxfId="9337" priority="9345">
      <formula>AM85=1</formula>
    </cfRule>
    <cfRule type="expression" dxfId="9336" priority="9346">
      <formula>AM85=0</formula>
    </cfRule>
  </conditionalFormatting>
  <conditionalFormatting sqref="AO84">
    <cfRule type="expression" dxfId="9335" priority="9327">
      <formula>AO85=9</formula>
    </cfRule>
    <cfRule type="expression" dxfId="9334" priority="9328">
      <formula>AO85=8</formula>
    </cfRule>
    <cfRule type="expression" dxfId="9333" priority="9329">
      <formula>AO85=7</formula>
    </cfRule>
    <cfRule type="expression" dxfId="9332" priority="9330">
      <formula>AO85=6</formula>
    </cfRule>
    <cfRule type="expression" dxfId="9331" priority="9331">
      <formula>AO85=5</formula>
    </cfRule>
    <cfRule type="expression" dxfId="9330" priority="9332">
      <formula>AO85=4</formula>
    </cfRule>
    <cfRule type="expression" dxfId="9329" priority="9333">
      <formula>AO85=3</formula>
    </cfRule>
    <cfRule type="expression" dxfId="9328" priority="9334">
      <formula>AO85=2</formula>
    </cfRule>
    <cfRule type="expression" dxfId="9327" priority="9335">
      <formula>AO85=1</formula>
    </cfRule>
    <cfRule type="expression" dxfId="9326" priority="9336">
      <formula>AO85=0</formula>
    </cfRule>
  </conditionalFormatting>
  <conditionalFormatting sqref="D88">
    <cfRule type="expression" dxfId="9325" priority="9317">
      <formula>D89=9</formula>
    </cfRule>
    <cfRule type="expression" dxfId="9324" priority="9318">
      <formula>D89=8</formula>
    </cfRule>
    <cfRule type="expression" dxfId="9323" priority="9319">
      <formula>D89=7</formula>
    </cfRule>
    <cfRule type="expression" dxfId="9322" priority="9320">
      <formula>D89=6</formula>
    </cfRule>
    <cfRule type="expression" dxfId="9321" priority="9321">
      <formula>D89=5</formula>
    </cfRule>
    <cfRule type="expression" dxfId="9320" priority="9322">
      <formula>D89=4</formula>
    </cfRule>
    <cfRule type="expression" dxfId="9319" priority="9323">
      <formula>D89=3</formula>
    </cfRule>
    <cfRule type="expression" dxfId="9318" priority="9324">
      <formula>D89=2</formula>
    </cfRule>
    <cfRule type="expression" dxfId="9317" priority="9325">
      <formula>D89=1</formula>
    </cfRule>
    <cfRule type="expression" dxfId="9316" priority="9326">
      <formula>D89=0</formula>
    </cfRule>
  </conditionalFormatting>
  <conditionalFormatting sqref="J88">
    <cfRule type="expression" dxfId="9315" priority="9315">
      <formula>J89=1</formula>
    </cfRule>
    <cfRule type="expression" dxfId="9314" priority="9316">
      <formula>J89=0</formula>
    </cfRule>
  </conditionalFormatting>
  <conditionalFormatting sqref="F88">
    <cfRule type="expression" dxfId="9313" priority="9305">
      <formula>F89=9</formula>
    </cfRule>
    <cfRule type="expression" dxfId="9312" priority="9306">
      <formula>F89=8</formula>
    </cfRule>
    <cfRule type="expression" dxfId="9311" priority="9307">
      <formula>F89=7</formula>
    </cfRule>
    <cfRule type="expression" dxfId="9310" priority="9308">
      <formula>F89=6</formula>
    </cfRule>
    <cfRule type="expression" dxfId="9309" priority="9309">
      <formula>F89=5</formula>
    </cfRule>
    <cfRule type="expression" dxfId="9308" priority="9310">
      <formula>F89=4</formula>
    </cfRule>
    <cfRule type="expression" dxfId="9307" priority="9311">
      <formula>F89=3</formula>
    </cfRule>
    <cfRule type="expression" dxfId="9306" priority="9312">
      <formula>F89=2</formula>
    </cfRule>
    <cfRule type="expression" dxfId="9305" priority="9313">
      <formula>F89=1</formula>
    </cfRule>
    <cfRule type="expression" dxfId="9304" priority="9314">
      <formula>F89=0</formula>
    </cfRule>
  </conditionalFormatting>
  <conditionalFormatting sqref="H88">
    <cfRule type="expression" dxfId="9303" priority="9295">
      <formula>H89=9</formula>
    </cfRule>
    <cfRule type="expression" dxfId="9302" priority="9296">
      <formula>H89=8</formula>
    </cfRule>
    <cfRule type="expression" dxfId="9301" priority="9297">
      <formula>H89=7</formula>
    </cfRule>
    <cfRule type="expression" dxfId="9300" priority="9298">
      <formula>H89=6</formula>
    </cfRule>
    <cfRule type="expression" dxfId="9299" priority="9299">
      <formula>H89=5</formula>
    </cfRule>
    <cfRule type="expression" dxfId="9298" priority="9300">
      <formula>H89=4</formula>
    </cfRule>
    <cfRule type="expression" dxfId="9297" priority="9301">
      <formula>H89=3</formula>
    </cfRule>
    <cfRule type="expression" dxfId="9296" priority="9302">
      <formula>H89=2</formula>
    </cfRule>
    <cfRule type="expression" dxfId="9295" priority="9303">
      <formula>H89=1</formula>
    </cfRule>
    <cfRule type="expression" dxfId="9294" priority="9304">
      <formula>H89=0</formula>
    </cfRule>
  </conditionalFormatting>
  <conditionalFormatting sqref="O88">
    <cfRule type="expression" dxfId="9293" priority="9285">
      <formula>O89=9</formula>
    </cfRule>
    <cfRule type="expression" dxfId="9292" priority="9286">
      <formula>O89=8</formula>
    </cfRule>
    <cfRule type="expression" dxfId="9291" priority="9287">
      <formula>O89=7</formula>
    </cfRule>
    <cfRule type="expression" dxfId="9290" priority="9288">
      <formula>O89=6</formula>
    </cfRule>
    <cfRule type="expression" dxfId="9289" priority="9289">
      <formula>O89=5</formula>
    </cfRule>
    <cfRule type="expression" dxfId="9288" priority="9290">
      <formula>O89=4</formula>
    </cfRule>
    <cfRule type="expression" dxfId="9287" priority="9291">
      <formula>O89=3</formula>
    </cfRule>
    <cfRule type="expression" dxfId="9286" priority="9292">
      <formula>O89=2</formula>
    </cfRule>
    <cfRule type="expression" dxfId="9285" priority="9293">
      <formula>O89=1</formula>
    </cfRule>
    <cfRule type="expression" dxfId="9284" priority="9294">
      <formula>O89=0</formula>
    </cfRule>
  </conditionalFormatting>
  <conditionalFormatting sqref="U88">
    <cfRule type="expression" dxfId="9283" priority="9283">
      <formula>U89=1</formula>
    </cfRule>
    <cfRule type="expression" dxfId="9282" priority="9284">
      <formula>U89=0</formula>
    </cfRule>
  </conditionalFormatting>
  <conditionalFormatting sqref="Q88">
    <cfRule type="expression" dxfId="9281" priority="9273">
      <formula>Q89=9</formula>
    </cfRule>
    <cfRule type="expression" dxfId="9280" priority="9274">
      <formula>Q89=8</formula>
    </cfRule>
    <cfRule type="expression" dxfId="9279" priority="9275">
      <formula>Q89=7</formula>
    </cfRule>
    <cfRule type="expression" dxfId="9278" priority="9276">
      <formula>Q89=6</formula>
    </cfRule>
    <cfRule type="expression" dxfId="9277" priority="9277">
      <formula>Q89=5</formula>
    </cfRule>
    <cfRule type="expression" dxfId="9276" priority="9278">
      <formula>Q89=4</formula>
    </cfRule>
    <cfRule type="expression" dxfId="9275" priority="9279">
      <formula>Q89=3</formula>
    </cfRule>
    <cfRule type="expression" dxfId="9274" priority="9280">
      <formula>Q89=2</formula>
    </cfRule>
    <cfRule type="expression" dxfId="9273" priority="9281">
      <formula>Q89=1</formula>
    </cfRule>
    <cfRule type="expression" dxfId="9272" priority="9282">
      <formula>Q89=0</formula>
    </cfRule>
  </conditionalFormatting>
  <conditionalFormatting sqref="S88">
    <cfRule type="expression" dxfId="9271" priority="9263">
      <formula>S89=9</formula>
    </cfRule>
    <cfRule type="expression" dxfId="9270" priority="9264">
      <formula>S89=8</formula>
    </cfRule>
    <cfRule type="expression" dxfId="9269" priority="9265">
      <formula>S89=7</formula>
    </cfRule>
    <cfRule type="expression" dxfId="9268" priority="9266">
      <formula>S89=6</formula>
    </cfRule>
    <cfRule type="expression" dxfId="9267" priority="9267">
      <formula>S89=5</formula>
    </cfRule>
    <cfRule type="expression" dxfId="9266" priority="9268">
      <formula>S89=4</formula>
    </cfRule>
    <cfRule type="expression" dxfId="9265" priority="9269">
      <formula>S89=3</formula>
    </cfRule>
    <cfRule type="expression" dxfId="9264" priority="9270">
      <formula>S89=2</formula>
    </cfRule>
    <cfRule type="expression" dxfId="9263" priority="9271">
      <formula>S89=1</formula>
    </cfRule>
    <cfRule type="expression" dxfId="9262" priority="9272">
      <formula>S89=0</formula>
    </cfRule>
  </conditionalFormatting>
  <conditionalFormatting sqref="Z88">
    <cfRule type="expression" dxfId="9261" priority="9253">
      <formula>Z89=9</formula>
    </cfRule>
    <cfRule type="expression" dxfId="9260" priority="9254">
      <formula>Z89=8</formula>
    </cfRule>
    <cfRule type="expression" dxfId="9259" priority="9255">
      <formula>Z89=7</formula>
    </cfRule>
    <cfRule type="expression" dxfId="9258" priority="9256">
      <formula>Z89=6</formula>
    </cfRule>
    <cfRule type="expression" dxfId="9257" priority="9257">
      <formula>Z89=5</formula>
    </cfRule>
    <cfRule type="expression" dxfId="9256" priority="9258">
      <formula>Z89=4</formula>
    </cfRule>
    <cfRule type="expression" dxfId="9255" priority="9259">
      <formula>Z89=3</formula>
    </cfRule>
    <cfRule type="expression" dxfId="9254" priority="9260">
      <formula>Z89=2</formula>
    </cfRule>
    <cfRule type="expression" dxfId="9253" priority="9261">
      <formula>Z89=1</formula>
    </cfRule>
    <cfRule type="expression" dxfId="9252" priority="9262">
      <formula>Z89=0</formula>
    </cfRule>
  </conditionalFormatting>
  <conditionalFormatting sqref="AF88">
    <cfRule type="expression" dxfId="9251" priority="9251">
      <formula>AF89=1</formula>
    </cfRule>
    <cfRule type="expression" dxfId="9250" priority="9252">
      <formula>AF89=0</formula>
    </cfRule>
  </conditionalFormatting>
  <conditionalFormatting sqref="AB88">
    <cfRule type="expression" dxfId="9249" priority="9241">
      <formula>AB89=9</formula>
    </cfRule>
    <cfRule type="expression" dxfId="9248" priority="9242">
      <formula>AB89=8</formula>
    </cfRule>
    <cfRule type="expression" dxfId="9247" priority="9243">
      <formula>AB89=7</formula>
    </cfRule>
    <cfRule type="expression" dxfId="9246" priority="9244">
      <formula>AB89=6</formula>
    </cfRule>
    <cfRule type="expression" dxfId="9245" priority="9245">
      <formula>AB89=5</formula>
    </cfRule>
    <cfRule type="expression" dxfId="9244" priority="9246">
      <formula>AB89=4</formula>
    </cfRule>
    <cfRule type="expression" dxfId="9243" priority="9247">
      <formula>AB89=3</formula>
    </cfRule>
    <cfRule type="expression" dxfId="9242" priority="9248">
      <formula>AB89=2</formula>
    </cfRule>
    <cfRule type="expression" dxfId="9241" priority="9249">
      <formula>AB89=1</formula>
    </cfRule>
    <cfRule type="expression" dxfId="9240" priority="9250">
      <formula>AB89=0</formula>
    </cfRule>
  </conditionalFormatting>
  <conditionalFormatting sqref="AD88">
    <cfRule type="expression" dxfId="9239" priority="9231">
      <formula>AD89=9</formula>
    </cfRule>
    <cfRule type="expression" dxfId="9238" priority="9232">
      <formula>AD89=8</formula>
    </cfRule>
    <cfRule type="expression" dxfId="9237" priority="9233">
      <formula>AD89=7</formula>
    </cfRule>
    <cfRule type="expression" dxfId="9236" priority="9234">
      <formula>AD89=6</formula>
    </cfRule>
    <cfRule type="expression" dxfId="9235" priority="9235">
      <formula>AD89=5</formula>
    </cfRule>
    <cfRule type="expression" dxfId="9234" priority="9236">
      <formula>AD89=4</formula>
    </cfRule>
    <cfRule type="expression" dxfId="9233" priority="9237">
      <formula>AD89=3</formula>
    </cfRule>
    <cfRule type="expression" dxfId="9232" priority="9238">
      <formula>AD89=2</formula>
    </cfRule>
    <cfRule type="expression" dxfId="9231" priority="9239">
      <formula>AD89=1</formula>
    </cfRule>
    <cfRule type="expression" dxfId="9230" priority="9240">
      <formula>AD89=0</formula>
    </cfRule>
  </conditionalFormatting>
  <conditionalFormatting sqref="AK88">
    <cfRule type="expression" dxfId="9229" priority="9221">
      <formula>AK89=9</formula>
    </cfRule>
    <cfRule type="expression" dxfId="9228" priority="9222">
      <formula>AK89=8</formula>
    </cfRule>
    <cfRule type="expression" dxfId="9227" priority="9223">
      <formula>AK89=7</formula>
    </cfRule>
    <cfRule type="expression" dxfId="9226" priority="9224">
      <formula>AK89=6</formula>
    </cfRule>
    <cfRule type="expression" dxfId="9225" priority="9225">
      <formula>AK89=5</formula>
    </cfRule>
    <cfRule type="expression" dxfId="9224" priority="9226">
      <formula>AK89=4</formula>
    </cfRule>
    <cfRule type="expression" dxfId="9223" priority="9227">
      <formula>AK89=3</formula>
    </cfRule>
    <cfRule type="expression" dxfId="9222" priority="9228">
      <formula>AK89=2</formula>
    </cfRule>
    <cfRule type="expression" dxfId="9221" priority="9229">
      <formula>AK89=1</formula>
    </cfRule>
    <cfRule type="expression" dxfId="9220" priority="9230">
      <formula>AK89=0</formula>
    </cfRule>
  </conditionalFormatting>
  <conditionalFormatting sqref="AQ88">
    <cfRule type="expression" dxfId="9219" priority="9219">
      <formula>AQ89=1</formula>
    </cfRule>
    <cfRule type="expression" dxfId="9218" priority="9220">
      <formula>AQ89=0</formula>
    </cfRule>
  </conditionalFormatting>
  <conditionalFormatting sqref="AM88">
    <cfRule type="expression" dxfId="9217" priority="9209">
      <formula>AM89=9</formula>
    </cfRule>
    <cfRule type="expression" dxfId="9216" priority="9210">
      <formula>AM89=8</formula>
    </cfRule>
    <cfRule type="expression" dxfId="9215" priority="9211">
      <formula>AM89=7</formula>
    </cfRule>
    <cfRule type="expression" dxfId="9214" priority="9212">
      <formula>AM89=6</formula>
    </cfRule>
    <cfRule type="expression" dxfId="9213" priority="9213">
      <formula>AM89=5</formula>
    </cfRule>
    <cfRule type="expression" dxfId="9212" priority="9214">
      <formula>AM89=4</formula>
    </cfRule>
    <cfRule type="expression" dxfId="9211" priority="9215">
      <formula>AM89=3</formula>
    </cfRule>
    <cfRule type="expression" dxfId="9210" priority="9216">
      <formula>AM89=2</formula>
    </cfRule>
    <cfRule type="expression" dxfId="9209" priority="9217">
      <formula>AM89=1</formula>
    </cfRule>
    <cfRule type="expression" dxfId="9208" priority="9218">
      <formula>AM89=0</formula>
    </cfRule>
  </conditionalFormatting>
  <conditionalFormatting sqref="AO88">
    <cfRule type="expression" dxfId="9207" priority="9199">
      <formula>AO89=9</formula>
    </cfRule>
    <cfRule type="expression" dxfId="9206" priority="9200">
      <formula>AO89=8</formula>
    </cfRule>
    <cfRule type="expression" dxfId="9205" priority="9201">
      <formula>AO89=7</formula>
    </cfRule>
    <cfRule type="expression" dxfId="9204" priority="9202">
      <formula>AO89=6</formula>
    </cfRule>
    <cfRule type="expression" dxfId="9203" priority="9203">
      <formula>AO89=5</formula>
    </cfRule>
    <cfRule type="expression" dxfId="9202" priority="9204">
      <formula>AO89=4</formula>
    </cfRule>
    <cfRule type="expression" dxfId="9201" priority="9205">
      <formula>AO89=3</formula>
    </cfRule>
    <cfRule type="expression" dxfId="9200" priority="9206">
      <formula>AO89=2</formula>
    </cfRule>
    <cfRule type="expression" dxfId="9199" priority="9207">
      <formula>AO89=1</formula>
    </cfRule>
    <cfRule type="expression" dxfId="9198" priority="9208">
      <formula>AO89=0</formula>
    </cfRule>
  </conditionalFormatting>
  <conditionalFormatting sqref="D23">
    <cfRule type="expression" dxfId="9197" priority="9189">
      <formula>D24=9</formula>
    </cfRule>
    <cfRule type="expression" dxfId="9196" priority="9190">
      <formula>D24=8</formula>
    </cfRule>
    <cfRule type="expression" dxfId="9195" priority="9191">
      <formula>D24=7</formula>
    </cfRule>
    <cfRule type="expression" dxfId="9194" priority="9192">
      <formula>D24=6</formula>
    </cfRule>
    <cfRule type="expression" dxfId="9193" priority="9193">
      <formula>D24=5</formula>
    </cfRule>
    <cfRule type="expression" dxfId="9192" priority="9194">
      <formula>D24=4</formula>
    </cfRule>
    <cfRule type="expression" dxfId="9191" priority="9195">
      <formula>D24=3</formula>
    </cfRule>
    <cfRule type="expression" dxfId="9190" priority="9196">
      <formula>D24=2</formula>
    </cfRule>
    <cfRule type="expression" dxfId="9189" priority="9197">
      <formula>D24=1</formula>
    </cfRule>
    <cfRule type="expression" dxfId="9188" priority="9198">
      <formula>D24=0</formula>
    </cfRule>
  </conditionalFormatting>
  <conditionalFormatting sqref="J23">
    <cfRule type="expression" dxfId="9187" priority="9187">
      <formula>J24=1</formula>
    </cfRule>
    <cfRule type="expression" dxfId="9186" priority="9188">
      <formula>J24=0</formula>
    </cfRule>
  </conditionalFormatting>
  <conditionalFormatting sqref="F23">
    <cfRule type="expression" dxfId="9185" priority="9177">
      <formula>F24=9</formula>
    </cfRule>
    <cfRule type="expression" dxfId="9184" priority="9178">
      <formula>F24=8</formula>
    </cfRule>
    <cfRule type="expression" dxfId="9183" priority="9179">
      <formula>F24=7</formula>
    </cfRule>
    <cfRule type="expression" dxfId="9182" priority="9180">
      <formula>F24=6</formula>
    </cfRule>
    <cfRule type="expression" dxfId="9181" priority="9181">
      <formula>F24=5</formula>
    </cfRule>
    <cfRule type="expression" dxfId="9180" priority="9182">
      <formula>F24=4</formula>
    </cfRule>
    <cfRule type="expression" dxfId="9179" priority="9183">
      <formula>F24=3</formula>
    </cfRule>
    <cfRule type="expression" dxfId="9178" priority="9184">
      <formula>F24=2</formula>
    </cfRule>
    <cfRule type="expression" dxfId="9177" priority="9185">
      <formula>F24=1</formula>
    </cfRule>
    <cfRule type="expression" dxfId="9176" priority="9186">
      <formula>F24=0</formula>
    </cfRule>
  </conditionalFormatting>
  <conditionalFormatting sqref="H23">
    <cfRule type="expression" dxfId="9175" priority="9167">
      <formula>H24=9</formula>
    </cfRule>
    <cfRule type="expression" dxfId="9174" priority="9168">
      <formula>H24=8</formula>
    </cfRule>
    <cfRule type="expression" dxfId="9173" priority="9169">
      <formula>H24=7</formula>
    </cfRule>
    <cfRule type="expression" dxfId="9172" priority="9170">
      <formula>H24=6</formula>
    </cfRule>
    <cfRule type="expression" dxfId="9171" priority="9171">
      <formula>H24=5</formula>
    </cfRule>
    <cfRule type="expression" dxfId="9170" priority="9172">
      <formula>H24=4</formula>
    </cfRule>
    <cfRule type="expression" dxfId="9169" priority="9173">
      <formula>H24=3</formula>
    </cfRule>
    <cfRule type="expression" dxfId="9168" priority="9174">
      <formula>H24=2</formula>
    </cfRule>
    <cfRule type="expression" dxfId="9167" priority="9175">
      <formula>H24=1</formula>
    </cfRule>
    <cfRule type="expression" dxfId="9166" priority="9176">
      <formula>H24=0</formula>
    </cfRule>
  </conditionalFormatting>
  <conditionalFormatting sqref="O23">
    <cfRule type="expression" dxfId="9165" priority="9157">
      <formula>O24=9</formula>
    </cfRule>
    <cfRule type="expression" dxfId="9164" priority="9158">
      <formula>O24=8</formula>
    </cfRule>
    <cfRule type="expression" dxfId="9163" priority="9159">
      <formula>O24=7</formula>
    </cfRule>
    <cfRule type="expression" dxfId="9162" priority="9160">
      <formula>O24=6</formula>
    </cfRule>
    <cfRule type="expression" dxfId="9161" priority="9161">
      <formula>O24=5</formula>
    </cfRule>
    <cfRule type="expression" dxfId="9160" priority="9162">
      <formula>O24=4</formula>
    </cfRule>
    <cfRule type="expression" dxfId="9159" priority="9163">
      <formula>O24=3</formula>
    </cfRule>
    <cfRule type="expression" dxfId="9158" priority="9164">
      <formula>O24=2</formula>
    </cfRule>
    <cfRule type="expression" dxfId="9157" priority="9165">
      <formula>O24=1</formula>
    </cfRule>
    <cfRule type="expression" dxfId="9156" priority="9166">
      <formula>O24=0</formula>
    </cfRule>
  </conditionalFormatting>
  <conditionalFormatting sqref="U23">
    <cfRule type="expression" dxfId="9155" priority="9155">
      <formula>U24=1</formula>
    </cfRule>
    <cfRule type="expression" dxfId="9154" priority="9156">
      <formula>U24=0</formula>
    </cfRule>
  </conditionalFormatting>
  <conditionalFormatting sqref="Q23">
    <cfRule type="expression" dxfId="9153" priority="9145">
      <formula>Q24=9</formula>
    </cfRule>
    <cfRule type="expression" dxfId="9152" priority="9146">
      <formula>Q24=8</formula>
    </cfRule>
    <cfRule type="expression" dxfId="9151" priority="9147">
      <formula>Q24=7</formula>
    </cfRule>
    <cfRule type="expression" dxfId="9150" priority="9148">
      <formula>Q24=6</formula>
    </cfRule>
    <cfRule type="expression" dxfId="9149" priority="9149">
      <formula>Q24=5</formula>
    </cfRule>
    <cfRule type="expression" dxfId="9148" priority="9150">
      <formula>Q24=4</formula>
    </cfRule>
    <cfRule type="expression" dxfId="9147" priority="9151">
      <formula>Q24=3</formula>
    </cfRule>
    <cfRule type="expression" dxfId="9146" priority="9152">
      <formula>Q24=2</formula>
    </cfRule>
    <cfRule type="expression" dxfId="9145" priority="9153">
      <formula>Q24=1</formula>
    </cfRule>
    <cfRule type="expression" dxfId="9144" priority="9154">
      <formula>Q24=0</formula>
    </cfRule>
  </conditionalFormatting>
  <conditionalFormatting sqref="S23">
    <cfRule type="expression" dxfId="9143" priority="9135">
      <formula>S24=9</formula>
    </cfRule>
    <cfRule type="expression" dxfId="9142" priority="9136">
      <formula>S24=8</formula>
    </cfRule>
    <cfRule type="expression" dxfId="9141" priority="9137">
      <formula>S24=7</formula>
    </cfRule>
    <cfRule type="expression" dxfId="9140" priority="9138">
      <formula>S24=6</formula>
    </cfRule>
    <cfRule type="expression" dxfId="9139" priority="9139">
      <formula>S24=5</formula>
    </cfRule>
    <cfRule type="expression" dxfId="9138" priority="9140">
      <formula>S24=4</formula>
    </cfRule>
    <cfRule type="expression" dxfId="9137" priority="9141">
      <formula>S24=3</formula>
    </cfRule>
    <cfRule type="expression" dxfId="9136" priority="9142">
      <formula>S24=2</formula>
    </cfRule>
    <cfRule type="expression" dxfId="9135" priority="9143">
      <formula>S24=1</formula>
    </cfRule>
    <cfRule type="expression" dxfId="9134" priority="9144">
      <formula>S24=0</formula>
    </cfRule>
  </conditionalFormatting>
  <conditionalFormatting sqref="Z23">
    <cfRule type="expression" dxfId="9133" priority="9125">
      <formula>Z24=9</formula>
    </cfRule>
    <cfRule type="expression" dxfId="9132" priority="9126">
      <formula>Z24=8</formula>
    </cfRule>
    <cfRule type="expression" dxfId="9131" priority="9127">
      <formula>Z24=7</formula>
    </cfRule>
    <cfRule type="expression" dxfId="9130" priority="9128">
      <formula>Z24=6</formula>
    </cfRule>
    <cfRule type="expression" dxfId="9129" priority="9129">
      <formula>Z24=5</formula>
    </cfRule>
    <cfRule type="expression" dxfId="9128" priority="9130">
      <formula>Z24=4</formula>
    </cfRule>
    <cfRule type="expression" dxfId="9127" priority="9131">
      <formula>Z24=3</formula>
    </cfRule>
    <cfRule type="expression" dxfId="9126" priority="9132">
      <formula>Z24=2</formula>
    </cfRule>
    <cfRule type="expression" dxfId="9125" priority="9133">
      <formula>Z24=1</formula>
    </cfRule>
    <cfRule type="expression" dxfId="9124" priority="9134">
      <formula>Z24=0</formula>
    </cfRule>
  </conditionalFormatting>
  <conditionalFormatting sqref="AF23">
    <cfRule type="expression" dxfId="9123" priority="9123">
      <formula>AF24=1</formula>
    </cfRule>
    <cfRule type="expression" dxfId="9122" priority="9124">
      <formula>AF24=0</formula>
    </cfRule>
  </conditionalFormatting>
  <conditionalFormatting sqref="AB23">
    <cfRule type="expression" dxfId="9121" priority="9113">
      <formula>AB24=9</formula>
    </cfRule>
    <cfRule type="expression" dxfId="9120" priority="9114">
      <formula>AB24=8</formula>
    </cfRule>
    <cfRule type="expression" dxfId="9119" priority="9115">
      <formula>AB24=7</formula>
    </cfRule>
    <cfRule type="expression" dxfId="9118" priority="9116">
      <formula>AB24=6</formula>
    </cfRule>
    <cfRule type="expression" dxfId="9117" priority="9117">
      <formula>AB24=5</formula>
    </cfRule>
    <cfRule type="expression" dxfId="9116" priority="9118">
      <formula>AB24=4</formula>
    </cfRule>
    <cfRule type="expression" dxfId="9115" priority="9119">
      <formula>AB24=3</formula>
    </cfRule>
    <cfRule type="expression" dxfId="9114" priority="9120">
      <formula>AB24=2</formula>
    </cfRule>
    <cfRule type="expression" dxfId="9113" priority="9121">
      <formula>AB24=1</formula>
    </cfRule>
    <cfRule type="expression" dxfId="9112" priority="9122">
      <formula>AB24=0</formula>
    </cfRule>
  </conditionalFormatting>
  <conditionalFormatting sqref="AD23">
    <cfRule type="expression" dxfId="9111" priority="9103">
      <formula>AD24=9</formula>
    </cfRule>
    <cfRule type="expression" dxfId="9110" priority="9104">
      <formula>AD24=8</formula>
    </cfRule>
    <cfRule type="expression" dxfId="9109" priority="9105">
      <formula>AD24=7</formula>
    </cfRule>
    <cfRule type="expression" dxfId="9108" priority="9106">
      <formula>AD24=6</formula>
    </cfRule>
    <cfRule type="expression" dxfId="9107" priority="9107">
      <formula>AD24=5</formula>
    </cfRule>
    <cfRule type="expression" dxfId="9106" priority="9108">
      <formula>AD24=4</formula>
    </cfRule>
    <cfRule type="expression" dxfId="9105" priority="9109">
      <formula>AD24=3</formula>
    </cfRule>
    <cfRule type="expression" dxfId="9104" priority="9110">
      <formula>AD24=2</formula>
    </cfRule>
    <cfRule type="expression" dxfId="9103" priority="9111">
      <formula>AD24=1</formula>
    </cfRule>
    <cfRule type="expression" dxfId="9102" priority="9112">
      <formula>AD24=0</formula>
    </cfRule>
  </conditionalFormatting>
  <conditionalFormatting sqref="AK23">
    <cfRule type="expression" dxfId="9101" priority="9093">
      <formula>AK24=9</formula>
    </cfRule>
    <cfRule type="expression" dxfId="9100" priority="9094">
      <formula>AK24=8</formula>
    </cfRule>
    <cfRule type="expression" dxfId="9099" priority="9095">
      <formula>AK24=7</formula>
    </cfRule>
    <cfRule type="expression" dxfId="9098" priority="9096">
      <formula>AK24=6</formula>
    </cfRule>
    <cfRule type="expression" dxfId="9097" priority="9097">
      <formula>AK24=5</formula>
    </cfRule>
    <cfRule type="expression" dxfId="9096" priority="9098">
      <formula>AK24=4</formula>
    </cfRule>
    <cfRule type="expression" dxfId="9095" priority="9099">
      <formula>AK24=3</formula>
    </cfRule>
    <cfRule type="expression" dxfId="9094" priority="9100">
      <formula>AK24=2</formula>
    </cfRule>
    <cfRule type="expression" dxfId="9093" priority="9101">
      <formula>AK24=1</formula>
    </cfRule>
    <cfRule type="expression" dxfId="9092" priority="9102">
      <formula>AK24=0</formula>
    </cfRule>
  </conditionalFormatting>
  <conditionalFormatting sqref="AQ23">
    <cfRule type="expression" dxfId="9091" priority="9091">
      <formula>AQ24=1</formula>
    </cfRule>
    <cfRule type="expression" dxfId="9090" priority="9092">
      <formula>AQ24=0</formula>
    </cfRule>
  </conditionalFormatting>
  <conditionalFormatting sqref="AM23">
    <cfRule type="expression" dxfId="9089" priority="9081">
      <formula>AM24=9</formula>
    </cfRule>
    <cfRule type="expression" dxfId="9088" priority="9082">
      <formula>AM24=8</formula>
    </cfRule>
    <cfRule type="expression" dxfId="9087" priority="9083">
      <formula>AM24=7</formula>
    </cfRule>
    <cfRule type="expression" dxfId="9086" priority="9084">
      <formula>AM24=6</formula>
    </cfRule>
    <cfRule type="expression" dxfId="9085" priority="9085">
      <formula>AM24=5</formula>
    </cfRule>
    <cfRule type="expression" dxfId="9084" priority="9086">
      <formula>AM24=4</formula>
    </cfRule>
    <cfRule type="expression" dxfId="9083" priority="9087">
      <formula>AM24=3</formula>
    </cfRule>
    <cfRule type="expression" dxfId="9082" priority="9088">
      <formula>AM24=2</formula>
    </cfRule>
    <cfRule type="expression" dxfId="9081" priority="9089">
      <formula>AM24=1</formula>
    </cfRule>
    <cfRule type="expression" dxfId="9080" priority="9090">
      <formula>AM24=0</formula>
    </cfRule>
  </conditionalFormatting>
  <conditionalFormatting sqref="AO23">
    <cfRule type="expression" dxfId="9079" priority="9071">
      <formula>AO24=9</formula>
    </cfRule>
    <cfRule type="expression" dxfId="9078" priority="9072">
      <formula>AO24=8</formula>
    </cfRule>
    <cfRule type="expression" dxfId="9077" priority="9073">
      <formula>AO24=7</formula>
    </cfRule>
    <cfRule type="expression" dxfId="9076" priority="9074">
      <formula>AO24=6</formula>
    </cfRule>
    <cfRule type="expression" dxfId="9075" priority="9075">
      <formula>AO24=5</formula>
    </cfRule>
    <cfRule type="expression" dxfId="9074" priority="9076">
      <formula>AO24=4</formula>
    </cfRule>
    <cfRule type="expression" dxfId="9073" priority="9077">
      <formula>AO24=3</formula>
    </cfRule>
    <cfRule type="expression" dxfId="9072" priority="9078">
      <formula>AO24=2</formula>
    </cfRule>
    <cfRule type="expression" dxfId="9071" priority="9079">
      <formula>AO24=1</formula>
    </cfRule>
    <cfRule type="expression" dxfId="9070" priority="9080">
      <formula>AO24=0</formula>
    </cfRule>
  </conditionalFormatting>
  <conditionalFormatting sqref="D28">
    <cfRule type="expression" dxfId="9069" priority="9061">
      <formula>D29=9</formula>
    </cfRule>
    <cfRule type="expression" dxfId="9068" priority="9062">
      <formula>D29=8</formula>
    </cfRule>
    <cfRule type="expression" dxfId="9067" priority="9063">
      <formula>D29=7</formula>
    </cfRule>
    <cfRule type="expression" dxfId="9066" priority="9064">
      <formula>D29=6</formula>
    </cfRule>
    <cfRule type="expression" dxfId="9065" priority="9065">
      <formula>D29=5</formula>
    </cfRule>
    <cfRule type="expression" dxfId="9064" priority="9066">
      <formula>D29=4</formula>
    </cfRule>
    <cfRule type="expression" dxfId="9063" priority="9067">
      <formula>D29=3</formula>
    </cfRule>
    <cfRule type="expression" dxfId="9062" priority="9068">
      <formula>D29=2</formula>
    </cfRule>
    <cfRule type="expression" dxfId="9061" priority="9069">
      <formula>D29=1</formula>
    </cfRule>
    <cfRule type="expression" dxfId="9060" priority="9070">
      <formula>D29=0</formula>
    </cfRule>
  </conditionalFormatting>
  <conditionalFormatting sqref="J28">
    <cfRule type="expression" dxfId="9059" priority="9059">
      <formula>J29=1</formula>
    </cfRule>
    <cfRule type="expression" dxfId="9058" priority="9060">
      <formula>J29=0</formula>
    </cfRule>
  </conditionalFormatting>
  <conditionalFormatting sqref="F28">
    <cfRule type="expression" dxfId="9057" priority="9049">
      <formula>F29=9</formula>
    </cfRule>
    <cfRule type="expression" dxfId="9056" priority="9050">
      <formula>F29=8</formula>
    </cfRule>
    <cfRule type="expression" dxfId="9055" priority="9051">
      <formula>F29=7</formula>
    </cfRule>
    <cfRule type="expression" dxfId="9054" priority="9052">
      <formula>F29=6</formula>
    </cfRule>
    <cfRule type="expression" dxfId="9053" priority="9053">
      <formula>F29=5</formula>
    </cfRule>
    <cfRule type="expression" dxfId="9052" priority="9054">
      <formula>F29=4</formula>
    </cfRule>
    <cfRule type="expression" dxfId="9051" priority="9055">
      <formula>F29=3</formula>
    </cfRule>
    <cfRule type="expression" dxfId="9050" priority="9056">
      <formula>F29=2</formula>
    </cfRule>
    <cfRule type="expression" dxfId="9049" priority="9057">
      <formula>F29=1</formula>
    </cfRule>
    <cfRule type="expression" dxfId="9048" priority="9058">
      <formula>F29=0</formula>
    </cfRule>
  </conditionalFormatting>
  <conditionalFormatting sqref="H28">
    <cfRule type="expression" dxfId="9047" priority="9039">
      <formula>H29=9</formula>
    </cfRule>
    <cfRule type="expression" dxfId="9046" priority="9040">
      <formula>H29=8</formula>
    </cfRule>
    <cfRule type="expression" dxfId="9045" priority="9041">
      <formula>H29=7</formula>
    </cfRule>
    <cfRule type="expression" dxfId="9044" priority="9042">
      <formula>H29=6</formula>
    </cfRule>
    <cfRule type="expression" dxfId="9043" priority="9043">
      <formula>H29=5</formula>
    </cfRule>
    <cfRule type="expression" dxfId="9042" priority="9044">
      <formula>H29=4</formula>
    </cfRule>
    <cfRule type="expression" dxfId="9041" priority="9045">
      <formula>H29=3</formula>
    </cfRule>
    <cfRule type="expression" dxfId="9040" priority="9046">
      <formula>H29=2</formula>
    </cfRule>
    <cfRule type="expression" dxfId="9039" priority="9047">
      <formula>H29=1</formula>
    </cfRule>
    <cfRule type="expression" dxfId="9038" priority="9048">
      <formula>H29=0</formula>
    </cfRule>
  </conditionalFormatting>
  <conditionalFormatting sqref="O28">
    <cfRule type="expression" dxfId="9037" priority="9029">
      <formula>O29=9</formula>
    </cfRule>
    <cfRule type="expression" dxfId="9036" priority="9030">
      <formula>O29=8</formula>
    </cfRule>
    <cfRule type="expression" dxfId="9035" priority="9031">
      <formula>O29=7</formula>
    </cfRule>
    <cfRule type="expression" dxfId="9034" priority="9032">
      <formula>O29=6</formula>
    </cfRule>
    <cfRule type="expression" dxfId="9033" priority="9033">
      <formula>O29=5</formula>
    </cfRule>
    <cfRule type="expression" dxfId="9032" priority="9034">
      <formula>O29=4</formula>
    </cfRule>
    <cfRule type="expression" dxfId="9031" priority="9035">
      <formula>O29=3</formula>
    </cfRule>
    <cfRule type="expression" dxfId="9030" priority="9036">
      <formula>O29=2</formula>
    </cfRule>
    <cfRule type="expression" dxfId="9029" priority="9037">
      <formula>O29=1</formula>
    </cfRule>
    <cfRule type="expression" dxfId="9028" priority="9038">
      <formula>O29=0</formula>
    </cfRule>
  </conditionalFormatting>
  <conditionalFormatting sqref="U28">
    <cfRule type="expression" dxfId="9027" priority="9027">
      <formula>U29=1</formula>
    </cfRule>
    <cfRule type="expression" dxfId="9026" priority="9028">
      <formula>U29=0</formula>
    </cfRule>
  </conditionalFormatting>
  <conditionalFormatting sqref="Q28">
    <cfRule type="expression" dxfId="9025" priority="9017">
      <formula>Q29=9</formula>
    </cfRule>
    <cfRule type="expression" dxfId="9024" priority="9018">
      <formula>Q29=8</formula>
    </cfRule>
    <cfRule type="expression" dxfId="9023" priority="9019">
      <formula>Q29=7</formula>
    </cfRule>
    <cfRule type="expression" dxfId="9022" priority="9020">
      <formula>Q29=6</formula>
    </cfRule>
    <cfRule type="expression" dxfId="9021" priority="9021">
      <formula>Q29=5</formula>
    </cfRule>
    <cfRule type="expression" dxfId="9020" priority="9022">
      <formula>Q29=4</formula>
    </cfRule>
    <cfRule type="expression" dxfId="9019" priority="9023">
      <formula>Q29=3</formula>
    </cfRule>
    <cfRule type="expression" dxfId="9018" priority="9024">
      <formula>Q29=2</formula>
    </cfRule>
    <cfRule type="expression" dxfId="9017" priority="9025">
      <formula>Q29=1</formula>
    </cfRule>
    <cfRule type="expression" dxfId="9016" priority="9026">
      <formula>Q29=0</formula>
    </cfRule>
  </conditionalFormatting>
  <conditionalFormatting sqref="S28">
    <cfRule type="expression" dxfId="9015" priority="9007">
      <formula>S29=9</formula>
    </cfRule>
    <cfRule type="expression" dxfId="9014" priority="9008">
      <formula>S29=8</formula>
    </cfRule>
    <cfRule type="expression" dxfId="9013" priority="9009">
      <formula>S29=7</formula>
    </cfRule>
    <cfRule type="expression" dxfId="9012" priority="9010">
      <formula>S29=6</formula>
    </cfRule>
    <cfRule type="expression" dxfId="9011" priority="9011">
      <formula>S29=5</formula>
    </cfRule>
    <cfRule type="expression" dxfId="9010" priority="9012">
      <formula>S29=4</formula>
    </cfRule>
    <cfRule type="expression" dxfId="9009" priority="9013">
      <formula>S29=3</formula>
    </cfRule>
    <cfRule type="expression" dxfId="9008" priority="9014">
      <formula>S29=2</formula>
    </cfRule>
    <cfRule type="expression" dxfId="9007" priority="9015">
      <formula>S29=1</formula>
    </cfRule>
    <cfRule type="expression" dxfId="9006" priority="9016">
      <formula>S29=0</formula>
    </cfRule>
  </conditionalFormatting>
  <conditionalFormatting sqref="Z28">
    <cfRule type="expression" dxfId="9005" priority="8997">
      <formula>Z29=9</formula>
    </cfRule>
    <cfRule type="expression" dxfId="9004" priority="8998">
      <formula>Z29=8</formula>
    </cfRule>
    <cfRule type="expression" dxfId="9003" priority="8999">
      <formula>Z29=7</formula>
    </cfRule>
    <cfRule type="expression" dxfId="9002" priority="9000">
      <formula>Z29=6</formula>
    </cfRule>
    <cfRule type="expression" dxfId="9001" priority="9001">
      <formula>Z29=5</formula>
    </cfRule>
    <cfRule type="expression" dxfId="9000" priority="9002">
      <formula>Z29=4</formula>
    </cfRule>
    <cfRule type="expression" dxfId="8999" priority="9003">
      <formula>Z29=3</formula>
    </cfRule>
    <cfRule type="expression" dxfId="8998" priority="9004">
      <formula>Z29=2</formula>
    </cfRule>
    <cfRule type="expression" dxfId="8997" priority="9005">
      <formula>Z29=1</formula>
    </cfRule>
    <cfRule type="expression" dxfId="8996" priority="9006">
      <formula>Z29=0</formula>
    </cfRule>
  </conditionalFormatting>
  <conditionalFormatting sqref="AF28">
    <cfRule type="expression" dxfId="8995" priority="8995">
      <formula>AF29=1</formula>
    </cfRule>
    <cfRule type="expression" dxfId="8994" priority="8996">
      <formula>AF29=0</formula>
    </cfRule>
  </conditionalFormatting>
  <conditionalFormatting sqref="AB28">
    <cfRule type="expression" dxfId="8993" priority="8985">
      <formula>AB29=9</formula>
    </cfRule>
    <cfRule type="expression" dxfId="8992" priority="8986">
      <formula>AB29=8</formula>
    </cfRule>
    <cfRule type="expression" dxfId="8991" priority="8987">
      <formula>AB29=7</formula>
    </cfRule>
    <cfRule type="expression" dxfId="8990" priority="8988">
      <formula>AB29=6</formula>
    </cfRule>
    <cfRule type="expression" dxfId="8989" priority="8989">
      <formula>AB29=5</formula>
    </cfRule>
    <cfRule type="expression" dxfId="8988" priority="8990">
      <formula>AB29=4</formula>
    </cfRule>
    <cfRule type="expression" dxfId="8987" priority="8991">
      <formula>AB29=3</formula>
    </cfRule>
    <cfRule type="expression" dxfId="8986" priority="8992">
      <formula>AB29=2</formula>
    </cfRule>
    <cfRule type="expression" dxfId="8985" priority="8993">
      <formula>AB29=1</formula>
    </cfRule>
    <cfRule type="expression" dxfId="8984" priority="8994">
      <formula>AB29=0</formula>
    </cfRule>
  </conditionalFormatting>
  <conditionalFormatting sqref="AD28">
    <cfRule type="expression" dxfId="8983" priority="8975">
      <formula>AD29=9</formula>
    </cfRule>
    <cfRule type="expression" dxfId="8982" priority="8976">
      <formula>AD29=8</formula>
    </cfRule>
    <cfRule type="expression" dxfId="8981" priority="8977">
      <formula>AD29=7</formula>
    </cfRule>
    <cfRule type="expression" dxfId="8980" priority="8978">
      <formula>AD29=6</formula>
    </cfRule>
    <cfRule type="expression" dxfId="8979" priority="8979">
      <formula>AD29=5</formula>
    </cfRule>
    <cfRule type="expression" dxfId="8978" priority="8980">
      <formula>AD29=4</formula>
    </cfRule>
    <cfRule type="expression" dxfId="8977" priority="8981">
      <formula>AD29=3</formula>
    </cfRule>
    <cfRule type="expression" dxfId="8976" priority="8982">
      <formula>AD29=2</formula>
    </cfRule>
    <cfRule type="expression" dxfId="8975" priority="8983">
      <formula>AD29=1</formula>
    </cfRule>
    <cfRule type="expression" dxfId="8974" priority="8984">
      <formula>AD29=0</formula>
    </cfRule>
  </conditionalFormatting>
  <conditionalFormatting sqref="AK28">
    <cfRule type="expression" dxfId="8973" priority="8965">
      <formula>AK29=9</formula>
    </cfRule>
    <cfRule type="expression" dxfId="8972" priority="8966">
      <formula>AK29=8</formula>
    </cfRule>
    <cfRule type="expression" dxfId="8971" priority="8967">
      <formula>AK29=7</formula>
    </cfRule>
    <cfRule type="expression" dxfId="8970" priority="8968">
      <formula>AK29=6</formula>
    </cfRule>
    <cfRule type="expression" dxfId="8969" priority="8969">
      <formula>AK29=5</formula>
    </cfRule>
    <cfRule type="expression" dxfId="8968" priority="8970">
      <formula>AK29=4</formula>
    </cfRule>
    <cfRule type="expression" dxfId="8967" priority="8971">
      <formula>AK29=3</formula>
    </cfRule>
    <cfRule type="expression" dxfId="8966" priority="8972">
      <formula>AK29=2</formula>
    </cfRule>
    <cfRule type="expression" dxfId="8965" priority="8973">
      <formula>AK29=1</formula>
    </cfRule>
    <cfRule type="expression" dxfId="8964" priority="8974">
      <formula>AK29=0</formula>
    </cfRule>
  </conditionalFormatting>
  <conditionalFormatting sqref="AQ28">
    <cfRule type="expression" dxfId="8963" priority="8963">
      <formula>AQ29=1</formula>
    </cfRule>
    <cfRule type="expression" dxfId="8962" priority="8964">
      <formula>AQ29=0</formula>
    </cfRule>
  </conditionalFormatting>
  <conditionalFormatting sqref="AM28">
    <cfRule type="expression" dxfId="8961" priority="8953">
      <formula>AM29=9</formula>
    </cfRule>
    <cfRule type="expression" dxfId="8960" priority="8954">
      <formula>AM29=8</formula>
    </cfRule>
    <cfRule type="expression" dxfId="8959" priority="8955">
      <formula>AM29=7</formula>
    </cfRule>
    <cfRule type="expression" dxfId="8958" priority="8956">
      <formula>AM29=6</formula>
    </cfRule>
    <cfRule type="expression" dxfId="8957" priority="8957">
      <formula>AM29=5</formula>
    </cfRule>
    <cfRule type="expression" dxfId="8956" priority="8958">
      <formula>AM29=4</formula>
    </cfRule>
    <cfRule type="expression" dxfId="8955" priority="8959">
      <formula>AM29=3</formula>
    </cfRule>
    <cfRule type="expression" dxfId="8954" priority="8960">
      <formula>AM29=2</formula>
    </cfRule>
    <cfRule type="expression" dxfId="8953" priority="8961">
      <formula>AM29=1</formula>
    </cfRule>
    <cfRule type="expression" dxfId="8952" priority="8962">
      <formula>AM29=0</formula>
    </cfRule>
  </conditionalFormatting>
  <conditionalFormatting sqref="AO28">
    <cfRule type="expression" dxfId="8951" priority="8943">
      <formula>AO29=9</formula>
    </cfRule>
    <cfRule type="expression" dxfId="8950" priority="8944">
      <formula>AO29=8</formula>
    </cfRule>
    <cfRule type="expression" dxfId="8949" priority="8945">
      <formula>AO29=7</formula>
    </cfRule>
    <cfRule type="expression" dxfId="8948" priority="8946">
      <formula>AO29=6</formula>
    </cfRule>
    <cfRule type="expression" dxfId="8947" priority="8947">
      <formula>AO29=5</formula>
    </cfRule>
    <cfRule type="expression" dxfId="8946" priority="8948">
      <formula>AO29=4</formula>
    </cfRule>
    <cfRule type="expression" dxfId="8945" priority="8949">
      <formula>AO29=3</formula>
    </cfRule>
    <cfRule type="expression" dxfId="8944" priority="8950">
      <formula>AO29=2</formula>
    </cfRule>
    <cfRule type="expression" dxfId="8943" priority="8951">
      <formula>AO29=1</formula>
    </cfRule>
    <cfRule type="expression" dxfId="8942" priority="8952">
      <formula>AO29=0</formula>
    </cfRule>
  </conditionalFormatting>
  <conditionalFormatting sqref="D33">
    <cfRule type="expression" dxfId="8941" priority="8933">
      <formula>D34=9</formula>
    </cfRule>
    <cfRule type="expression" dxfId="8940" priority="8934">
      <formula>D34=8</formula>
    </cfRule>
    <cfRule type="expression" dxfId="8939" priority="8935">
      <formula>D34=7</formula>
    </cfRule>
    <cfRule type="expression" dxfId="8938" priority="8936">
      <formula>D34=6</formula>
    </cfRule>
    <cfRule type="expression" dxfId="8937" priority="8937">
      <formula>D34=5</formula>
    </cfRule>
    <cfRule type="expression" dxfId="8936" priority="8938">
      <formula>D34=4</formula>
    </cfRule>
    <cfRule type="expression" dxfId="8935" priority="8939">
      <formula>D34=3</formula>
    </cfRule>
    <cfRule type="expression" dxfId="8934" priority="8940">
      <formula>D34=2</formula>
    </cfRule>
    <cfRule type="expression" dxfId="8933" priority="8941">
      <formula>D34=1</formula>
    </cfRule>
    <cfRule type="expression" dxfId="8932" priority="8942">
      <formula>D34=0</formula>
    </cfRule>
  </conditionalFormatting>
  <conditionalFormatting sqref="J33">
    <cfRule type="expression" dxfId="8931" priority="8931">
      <formula>J34=1</formula>
    </cfRule>
    <cfRule type="expression" dxfId="8930" priority="8932">
      <formula>J34=0</formula>
    </cfRule>
  </conditionalFormatting>
  <conditionalFormatting sqref="F33">
    <cfRule type="expression" dxfId="8929" priority="8921">
      <formula>F34=9</formula>
    </cfRule>
    <cfRule type="expression" dxfId="8928" priority="8922">
      <formula>F34=8</formula>
    </cfRule>
    <cfRule type="expression" dxfId="8927" priority="8923">
      <formula>F34=7</formula>
    </cfRule>
    <cfRule type="expression" dxfId="8926" priority="8924">
      <formula>F34=6</formula>
    </cfRule>
    <cfRule type="expression" dxfId="8925" priority="8925">
      <formula>F34=5</formula>
    </cfRule>
    <cfRule type="expression" dxfId="8924" priority="8926">
      <formula>F34=4</formula>
    </cfRule>
    <cfRule type="expression" dxfId="8923" priority="8927">
      <formula>F34=3</formula>
    </cfRule>
    <cfRule type="expression" dxfId="8922" priority="8928">
      <formula>F34=2</formula>
    </cfRule>
    <cfRule type="expression" dxfId="8921" priority="8929">
      <formula>F34=1</formula>
    </cfRule>
    <cfRule type="expression" dxfId="8920" priority="8930">
      <formula>F34=0</formula>
    </cfRule>
  </conditionalFormatting>
  <conditionalFormatting sqref="H33">
    <cfRule type="expression" dxfId="8919" priority="8911">
      <formula>H34=9</formula>
    </cfRule>
    <cfRule type="expression" dxfId="8918" priority="8912">
      <formula>H34=8</formula>
    </cfRule>
    <cfRule type="expression" dxfId="8917" priority="8913">
      <formula>H34=7</formula>
    </cfRule>
    <cfRule type="expression" dxfId="8916" priority="8914">
      <formula>H34=6</formula>
    </cfRule>
    <cfRule type="expression" dxfId="8915" priority="8915">
      <formula>H34=5</formula>
    </cfRule>
    <cfRule type="expression" dxfId="8914" priority="8916">
      <formula>H34=4</formula>
    </cfRule>
    <cfRule type="expression" dxfId="8913" priority="8917">
      <formula>H34=3</formula>
    </cfRule>
    <cfRule type="expression" dxfId="8912" priority="8918">
      <formula>H34=2</formula>
    </cfRule>
    <cfRule type="expression" dxfId="8911" priority="8919">
      <formula>H34=1</formula>
    </cfRule>
    <cfRule type="expression" dxfId="8910" priority="8920">
      <formula>H34=0</formula>
    </cfRule>
  </conditionalFormatting>
  <conditionalFormatting sqref="O33">
    <cfRule type="expression" dxfId="8909" priority="8901">
      <formula>O34=9</formula>
    </cfRule>
    <cfRule type="expression" dxfId="8908" priority="8902">
      <formula>O34=8</formula>
    </cfRule>
    <cfRule type="expression" dxfId="8907" priority="8903">
      <formula>O34=7</formula>
    </cfRule>
    <cfRule type="expression" dxfId="8906" priority="8904">
      <formula>O34=6</formula>
    </cfRule>
    <cfRule type="expression" dxfId="8905" priority="8905">
      <formula>O34=5</formula>
    </cfRule>
    <cfRule type="expression" dxfId="8904" priority="8906">
      <formula>O34=4</formula>
    </cfRule>
    <cfRule type="expression" dxfId="8903" priority="8907">
      <formula>O34=3</formula>
    </cfRule>
    <cfRule type="expression" dxfId="8902" priority="8908">
      <formula>O34=2</formula>
    </cfRule>
    <cfRule type="expression" dxfId="8901" priority="8909">
      <formula>O34=1</formula>
    </cfRule>
    <cfRule type="expression" dxfId="8900" priority="8910">
      <formula>O34=0</formula>
    </cfRule>
  </conditionalFormatting>
  <conditionalFormatting sqref="U33">
    <cfRule type="expression" dxfId="8899" priority="8899">
      <formula>U34=1</formula>
    </cfRule>
    <cfRule type="expression" dxfId="8898" priority="8900">
      <formula>U34=0</formula>
    </cfRule>
  </conditionalFormatting>
  <conditionalFormatting sqref="Q33">
    <cfRule type="expression" dxfId="8897" priority="8889">
      <formula>Q34=9</formula>
    </cfRule>
    <cfRule type="expression" dxfId="8896" priority="8890">
      <formula>Q34=8</formula>
    </cfRule>
    <cfRule type="expression" dxfId="8895" priority="8891">
      <formula>Q34=7</formula>
    </cfRule>
    <cfRule type="expression" dxfId="8894" priority="8892">
      <formula>Q34=6</formula>
    </cfRule>
    <cfRule type="expression" dxfId="8893" priority="8893">
      <formula>Q34=5</formula>
    </cfRule>
    <cfRule type="expression" dxfId="8892" priority="8894">
      <formula>Q34=4</formula>
    </cfRule>
    <cfRule type="expression" dxfId="8891" priority="8895">
      <formula>Q34=3</formula>
    </cfRule>
    <cfRule type="expression" dxfId="8890" priority="8896">
      <formula>Q34=2</formula>
    </cfRule>
    <cfRule type="expression" dxfId="8889" priority="8897">
      <formula>Q34=1</formula>
    </cfRule>
    <cfRule type="expression" dxfId="8888" priority="8898">
      <formula>Q34=0</formula>
    </cfRule>
  </conditionalFormatting>
  <conditionalFormatting sqref="S33">
    <cfRule type="expression" dxfId="8887" priority="8879">
      <formula>S34=9</formula>
    </cfRule>
    <cfRule type="expression" dxfId="8886" priority="8880">
      <formula>S34=8</formula>
    </cfRule>
    <cfRule type="expression" dxfId="8885" priority="8881">
      <formula>S34=7</formula>
    </cfRule>
    <cfRule type="expression" dxfId="8884" priority="8882">
      <formula>S34=6</formula>
    </cfRule>
    <cfRule type="expression" dxfId="8883" priority="8883">
      <formula>S34=5</formula>
    </cfRule>
    <cfRule type="expression" dxfId="8882" priority="8884">
      <formula>S34=4</formula>
    </cfRule>
    <cfRule type="expression" dxfId="8881" priority="8885">
      <formula>S34=3</formula>
    </cfRule>
    <cfRule type="expression" dxfId="8880" priority="8886">
      <formula>S34=2</formula>
    </cfRule>
    <cfRule type="expression" dxfId="8879" priority="8887">
      <formula>S34=1</formula>
    </cfRule>
    <cfRule type="expression" dxfId="8878" priority="8888">
      <formula>S34=0</formula>
    </cfRule>
  </conditionalFormatting>
  <conditionalFormatting sqref="Z33">
    <cfRule type="expression" dxfId="8877" priority="8869">
      <formula>Z34=9</formula>
    </cfRule>
    <cfRule type="expression" dxfId="8876" priority="8870">
      <formula>Z34=8</formula>
    </cfRule>
    <cfRule type="expression" dxfId="8875" priority="8871">
      <formula>Z34=7</formula>
    </cfRule>
    <cfRule type="expression" dxfId="8874" priority="8872">
      <formula>Z34=6</formula>
    </cfRule>
    <cfRule type="expression" dxfId="8873" priority="8873">
      <formula>Z34=5</formula>
    </cfRule>
    <cfRule type="expression" dxfId="8872" priority="8874">
      <formula>Z34=4</formula>
    </cfRule>
    <cfRule type="expression" dxfId="8871" priority="8875">
      <formula>Z34=3</formula>
    </cfRule>
    <cfRule type="expression" dxfId="8870" priority="8876">
      <formula>Z34=2</formula>
    </cfRule>
    <cfRule type="expression" dxfId="8869" priority="8877">
      <formula>Z34=1</formula>
    </cfRule>
    <cfRule type="expression" dxfId="8868" priority="8878">
      <formula>Z34=0</formula>
    </cfRule>
  </conditionalFormatting>
  <conditionalFormatting sqref="AF33">
    <cfRule type="expression" dxfId="8867" priority="8867">
      <formula>AF34=1</formula>
    </cfRule>
    <cfRule type="expression" dxfId="8866" priority="8868">
      <formula>AF34=0</formula>
    </cfRule>
  </conditionalFormatting>
  <conditionalFormatting sqref="AB33">
    <cfRule type="expression" dxfId="8865" priority="8857">
      <formula>AB34=9</formula>
    </cfRule>
    <cfRule type="expression" dxfId="8864" priority="8858">
      <formula>AB34=8</formula>
    </cfRule>
    <cfRule type="expression" dxfId="8863" priority="8859">
      <formula>AB34=7</formula>
    </cfRule>
    <cfRule type="expression" dxfId="8862" priority="8860">
      <formula>AB34=6</formula>
    </cfRule>
    <cfRule type="expression" dxfId="8861" priority="8861">
      <formula>AB34=5</formula>
    </cfRule>
    <cfRule type="expression" dxfId="8860" priority="8862">
      <formula>AB34=4</formula>
    </cfRule>
    <cfRule type="expression" dxfId="8859" priority="8863">
      <formula>AB34=3</formula>
    </cfRule>
    <cfRule type="expression" dxfId="8858" priority="8864">
      <formula>AB34=2</formula>
    </cfRule>
    <cfRule type="expression" dxfId="8857" priority="8865">
      <formula>AB34=1</formula>
    </cfRule>
    <cfRule type="expression" dxfId="8856" priority="8866">
      <formula>AB34=0</formula>
    </cfRule>
  </conditionalFormatting>
  <conditionalFormatting sqref="AD33">
    <cfRule type="expression" dxfId="8855" priority="8847">
      <formula>AD34=9</formula>
    </cfRule>
    <cfRule type="expression" dxfId="8854" priority="8848">
      <formula>AD34=8</formula>
    </cfRule>
    <cfRule type="expression" dxfId="8853" priority="8849">
      <formula>AD34=7</formula>
    </cfRule>
    <cfRule type="expression" dxfId="8852" priority="8850">
      <formula>AD34=6</formula>
    </cfRule>
    <cfRule type="expression" dxfId="8851" priority="8851">
      <formula>AD34=5</formula>
    </cfRule>
    <cfRule type="expression" dxfId="8850" priority="8852">
      <formula>AD34=4</formula>
    </cfRule>
    <cfRule type="expression" dxfId="8849" priority="8853">
      <formula>AD34=3</formula>
    </cfRule>
    <cfRule type="expression" dxfId="8848" priority="8854">
      <formula>AD34=2</formula>
    </cfRule>
    <cfRule type="expression" dxfId="8847" priority="8855">
      <formula>AD34=1</formula>
    </cfRule>
    <cfRule type="expression" dxfId="8846" priority="8856">
      <formula>AD34=0</formula>
    </cfRule>
  </conditionalFormatting>
  <conditionalFormatting sqref="AK33">
    <cfRule type="expression" dxfId="8845" priority="8837">
      <formula>AK34=9</formula>
    </cfRule>
    <cfRule type="expression" dxfId="8844" priority="8838">
      <formula>AK34=8</formula>
    </cfRule>
    <cfRule type="expression" dxfId="8843" priority="8839">
      <formula>AK34=7</formula>
    </cfRule>
    <cfRule type="expression" dxfId="8842" priority="8840">
      <formula>AK34=6</formula>
    </cfRule>
    <cfRule type="expression" dxfId="8841" priority="8841">
      <formula>AK34=5</formula>
    </cfRule>
    <cfRule type="expression" dxfId="8840" priority="8842">
      <formula>AK34=4</formula>
    </cfRule>
    <cfRule type="expression" dxfId="8839" priority="8843">
      <formula>AK34=3</formula>
    </cfRule>
    <cfRule type="expression" dxfId="8838" priority="8844">
      <formula>AK34=2</formula>
    </cfRule>
    <cfRule type="expression" dxfId="8837" priority="8845">
      <formula>AK34=1</formula>
    </cfRule>
    <cfRule type="expression" dxfId="8836" priority="8846">
      <formula>AK34=0</formula>
    </cfRule>
  </conditionalFormatting>
  <conditionalFormatting sqref="AQ33">
    <cfRule type="expression" dxfId="8835" priority="8835">
      <formula>AQ34=1</formula>
    </cfRule>
    <cfRule type="expression" dxfId="8834" priority="8836">
      <formula>AQ34=0</formula>
    </cfRule>
  </conditionalFormatting>
  <conditionalFormatting sqref="AM33">
    <cfRule type="expression" dxfId="8833" priority="8825">
      <formula>AM34=9</formula>
    </cfRule>
    <cfRule type="expression" dxfId="8832" priority="8826">
      <formula>AM34=8</formula>
    </cfRule>
    <cfRule type="expression" dxfId="8831" priority="8827">
      <formula>AM34=7</formula>
    </cfRule>
    <cfRule type="expression" dxfId="8830" priority="8828">
      <formula>AM34=6</formula>
    </cfRule>
    <cfRule type="expression" dxfId="8829" priority="8829">
      <formula>AM34=5</formula>
    </cfRule>
    <cfRule type="expression" dxfId="8828" priority="8830">
      <formula>AM34=4</formula>
    </cfRule>
    <cfRule type="expression" dxfId="8827" priority="8831">
      <formula>AM34=3</formula>
    </cfRule>
    <cfRule type="expression" dxfId="8826" priority="8832">
      <formula>AM34=2</formula>
    </cfRule>
    <cfRule type="expression" dxfId="8825" priority="8833">
      <formula>AM34=1</formula>
    </cfRule>
    <cfRule type="expression" dxfId="8824" priority="8834">
      <formula>AM34=0</formula>
    </cfRule>
  </conditionalFormatting>
  <conditionalFormatting sqref="AO33">
    <cfRule type="expression" dxfId="8823" priority="8815">
      <formula>AO34=9</formula>
    </cfRule>
    <cfRule type="expression" dxfId="8822" priority="8816">
      <formula>AO34=8</formula>
    </cfRule>
    <cfRule type="expression" dxfId="8821" priority="8817">
      <formula>AO34=7</formula>
    </cfRule>
    <cfRule type="expression" dxfId="8820" priority="8818">
      <formula>AO34=6</formula>
    </cfRule>
    <cfRule type="expression" dxfId="8819" priority="8819">
      <formula>AO34=5</formula>
    </cfRule>
    <cfRule type="expression" dxfId="8818" priority="8820">
      <formula>AO34=4</formula>
    </cfRule>
    <cfRule type="expression" dxfId="8817" priority="8821">
      <formula>AO34=3</formula>
    </cfRule>
    <cfRule type="expression" dxfId="8816" priority="8822">
      <formula>AO34=2</formula>
    </cfRule>
    <cfRule type="expression" dxfId="8815" priority="8823">
      <formula>AO34=1</formula>
    </cfRule>
    <cfRule type="expression" dxfId="8814" priority="8824">
      <formula>AO34=0</formula>
    </cfRule>
  </conditionalFormatting>
  <conditionalFormatting sqref="D92">
    <cfRule type="expression" dxfId="8813" priority="8805">
      <formula>D93=9</formula>
    </cfRule>
    <cfRule type="expression" dxfId="8812" priority="8806">
      <formula>D93=8</formula>
    </cfRule>
    <cfRule type="expression" dxfId="8811" priority="8807">
      <formula>D93=7</formula>
    </cfRule>
    <cfRule type="expression" dxfId="8810" priority="8808">
      <formula>D93=6</formula>
    </cfRule>
    <cfRule type="expression" dxfId="8809" priority="8809">
      <formula>D93=5</formula>
    </cfRule>
    <cfRule type="expression" dxfId="8808" priority="8810">
      <formula>D93=4</formula>
    </cfRule>
    <cfRule type="expression" dxfId="8807" priority="8811">
      <formula>D93=3</formula>
    </cfRule>
    <cfRule type="expression" dxfId="8806" priority="8812">
      <formula>D93=2</formula>
    </cfRule>
    <cfRule type="expression" dxfId="8805" priority="8813">
      <formula>D93=1</formula>
    </cfRule>
    <cfRule type="expression" dxfId="8804" priority="8814">
      <formula>D93=0</formula>
    </cfRule>
  </conditionalFormatting>
  <conditionalFormatting sqref="J92">
    <cfRule type="expression" dxfId="8803" priority="8803">
      <formula>J93=1</formula>
    </cfRule>
    <cfRule type="expression" dxfId="8802" priority="8804">
      <formula>J93=0</formula>
    </cfRule>
  </conditionalFormatting>
  <conditionalFormatting sqref="F92">
    <cfRule type="expression" dxfId="8801" priority="8793">
      <formula>F93=9</formula>
    </cfRule>
    <cfRule type="expression" dxfId="8800" priority="8794">
      <formula>F93=8</formula>
    </cfRule>
    <cfRule type="expression" dxfId="8799" priority="8795">
      <formula>F93=7</formula>
    </cfRule>
    <cfRule type="expression" dxfId="8798" priority="8796">
      <formula>F93=6</formula>
    </cfRule>
    <cfRule type="expression" dxfId="8797" priority="8797">
      <formula>F93=5</formula>
    </cfRule>
    <cfRule type="expression" dxfId="8796" priority="8798">
      <formula>F93=4</formula>
    </cfRule>
    <cfRule type="expression" dxfId="8795" priority="8799">
      <formula>F93=3</formula>
    </cfRule>
    <cfRule type="expression" dxfId="8794" priority="8800">
      <formula>F93=2</formula>
    </cfRule>
    <cfRule type="expression" dxfId="8793" priority="8801">
      <formula>F93=1</formula>
    </cfRule>
    <cfRule type="expression" dxfId="8792" priority="8802">
      <formula>F93=0</formula>
    </cfRule>
  </conditionalFormatting>
  <conditionalFormatting sqref="H92">
    <cfRule type="expression" dxfId="8791" priority="8783">
      <formula>H93=9</formula>
    </cfRule>
    <cfRule type="expression" dxfId="8790" priority="8784">
      <formula>H93=8</formula>
    </cfRule>
    <cfRule type="expression" dxfId="8789" priority="8785">
      <formula>H93=7</formula>
    </cfRule>
    <cfRule type="expression" dxfId="8788" priority="8786">
      <formula>H93=6</formula>
    </cfRule>
    <cfRule type="expression" dxfId="8787" priority="8787">
      <formula>H93=5</formula>
    </cfRule>
    <cfRule type="expression" dxfId="8786" priority="8788">
      <formula>H93=4</formula>
    </cfRule>
    <cfRule type="expression" dxfId="8785" priority="8789">
      <formula>H93=3</formula>
    </cfRule>
    <cfRule type="expression" dxfId="8784" priority="8790">
      <formula>H93=2</formula>
    </cfRule>
    <cfRule type="expression" dxfId="8783" priority="8791">
      <formula>H93=1</formula>
    </cfRule>
    <cfRule type="expression" dxfId="8782" priority="8792">
      <formula>H93=0</formula>
    </cfRule>
  </conditionalFormatting>
  <conditionalFormatting sqref="O92">
    <cfRule type="expression" dxfId="8781" priority="8773">
      <formula>O93=9</formula>
    </cfRule>
    <cfRule type="expression" dxfId="8780" priority="8774">
      <formula>O93=8</formula>
    </cfRule>
    <cfRule type="expression" dxfId="8779" priority="8775">
      <formula>O93=7</formula>
    </cfRule>
    <cfRule type="expression" dxfId="8778" priority="8776">
      <formula>O93=6</formula>
    </cfRule>
    <cfRule type="expression" dxfId="8777" priority="8777">
      <formula>O93=5</formula>
    </cfRule>
    <cfRule type="expression" dxfId="8776" priority="8778">
      <formula>O93=4</formula>
    </cfRule>
    <cfRule type="expression" dxfId="8775" priority="8779">
      <formula>O93=3</formula>
    </cfRule>
    <cfRule type="expression" dxfId="8774" priority="8780">
      <formula>O93=2</formula>
    </cfRule>
    <cfRule type="expression" dxfId="8773" priority="8781">
      <formula>O93=1</formula>
    </cfRule>
    <cfRule type="expression" dxfId="8772" priority="8782">
      <formula>O93=0</formula>
    </cfRule>
  </conditionalFormatting>
  <conditionalFormatting sqref="U92">
    <cfRule type="expression" dxfId="8771" priority="8771">
      <formula>U93=1</formula>
    </cfRule>
    <cfRule type="expression" dxfId="8770" priority="8772">
      <formula>U93=0</formula>
    </cfRule>
  </conditionalFormatting>
  <conditionalFormatting sqref="Q92">
    <cfRule type="expression" dxfId="8769" priority="8761">
      <formula>Q93=9</formula>
    </cfRule>
    <cfRule type="expression" dxfId="8768" priority="8762">
      <formula>Q93=8</formula>
    </cfRule>
    <cfRule type="expression" dxfId="8767" priority="8763">
      <formula>Q93=7</formula>
    </cfRule>
    <cfRule type="expression" dxfId="8766" priority="8764">
      <formula>Q93=6</formula>
    </cfRule>
    <cfRule type="expression" dxfId="8765" priority="8765">
      <formula>Q93=5</formula>
    </cfRule>
    <cfRule type="expression" dxfId="8764" priority="8766">
      <formula>Q93=4</formula>
    </cfRule>
    <cfRule type="expression" dxfId="8763" priority="8767">
      <formula>Q93=3</formula>
    </cfRule>
    <cfRule type="expression" dxfId="8762" priority="8768">
      <formula>Q93=2</formula>
    </cfRule>
    <cfRule type="expression" dxfId="8761" priority="8769">
      <formula>Q93=1</formula>
    </cfRule>
    <cfRule type="expression" dxfId="8760" priority="8770">
      <formula>Q93=0</formula>
    </cfRule>
  </conditionalFormatting>
  <conditionalFormatting sqref="S92">
    <cfRule type="expression" dxfId="8759" priority="8751">
      <formula>S93=9</formula>
    </cfRule>
    <cfRule type="expression" dxfId="8758" priority="8752">
      <formula>S93=8</formula>
    </cfRule>
    <cfRule type="expression" dxfId="8757" priority="8753">
      <formula>S93=7</formula>
    </cfRule>
    <cfRule type="expression" dxfId="8756" priority="8754">
      <formula>S93=6</formula>
    </cfRule>
    <cfRule type="expression" dxfId="8755" priority="8755">
      <formula>S93=5</formula>
    </cfRule>
    <cfRule type="expression" dxfId="8754" priority="8756">
      <formula>S93=4</formula>
    </cfRule>
    <cfRule type="expression" dxfId="8753" priority="8757">
      <formula>S93=3</formula>
    </cfRule>
    <cfRule type="expression" dxfId="8752" priority="8758">
      <formula>S93=2</formula>
    </cfRule>
    <cfRule type="expression" dxfId="8751" priority="8759">
      <formula>S93=1</formula>
    </cfRule>
    <cfRule type="expression" dxfId="8750" priority="8760">
      <formula>S93=0</formula>
    </cfRule>
  </conditionalFormatting>
  <conditionalFormatting sqref="Z92">
    <cfRule type="expression" dxfId="8749" priority="8741">
      <formula>Z93=9</formula>
    </cfRule>
    <cfRule type="expression" dxfId="8748" priority="8742">
      <formula>Z93=8</formula>
    </cfRule>
    <cfRule type="expression" dxfId="8747" priority="8743">
      <formula>Z93=7</formula>
    </cfRule>
    <cfRule type="expression" dxfId="8746" priority="8744">
      <formula>Z93=6</formula>
    </cfRule>
    <cfRule type="expression" dxfId="8745" priority="8745">
      <formula>Z93=5</formula>
    </cfRule>
    <cfRule type="expression" dxfId="8744" priority="8746">
      <formula>Z93=4</formula>
    </cfRule>
    <cfRule type="expression" dxfId="8743" priority="8747">
      <formula>Z93=3</formula>
    </cfRule>
    <cfRule type="expression" dxfId="8742" priority="8748">
      <formula>Z93=2</formula>
    </cfRule>
    <cfRule type="expression" dxfId="8741" priority="8749">
      <formula>Z93=1</formula>
    </cfRule>
    <cfRule type="expression" dxfId="8740" priority="8750">
      <formula>Z93=0</formula>
    </cfRule>
  </conditionalFormatting>
  <conditionalFormatting sqref="AF92">
    <cfRule type="expression" dxfId="8739" priority="8739">
      <formula>AF93=1</formula>
    </cfRule>
    <cfRule type="expression" dxfId="8738" priority="8740">
      <formula>AF93=0</formula>
    </cfRule>
  </conditionalFormatting>
  <conditionalFormatting sqref="AB92">
    <cfRule type="expression" dxfId="8737" priority="8729">
      <formula>AB93=9</formula>
    </cfRule>
    <cfRule type="expression" dxfId="8736" priority="8730">
      <formula>AB93=8</formula>
    </cfRule>
    <cfRule type="expression" dxfId="8735" priority="8731">
      <formula>AB93=7</formula>
    </cfRule>
    <cfRule type="expression" dxfId="8734" priority="8732">
      <formula>AB93=6</formula>
    </cfRule>
    <cfRule type="expression" dxfId="8733" priority="8733">
      <formula>AB93=5</formula>
    </cfRule>
    <cfRule type="expression" dxfId="8732" priority="8734">
      <formula>AB93=4</formula>
    </cfRule>
    <cfRule type="expression" dxfId="8731" priority="8735">
      <formula>AB93=3</formula>
    </cfRule>
    <cfRule type="expression" dxfId="8730" priority="8736">
      <formula>AB93=2</formula>
    </cfRule>
    <cfRule type="expression" dxfId="8729" priority="8737">
      <formula>AB93=1</formula>
    </cfRule>
    <cfRule type="expression" dxfId="8728" priority="8738">
      <formula>AB93=0</formula>
    </cfRule>
  </conditionalFormatting>
  <conditionalFormatting sqref="AD92">
    <cfRule type="expression" dxfId="8727" priority="8719">
      <formula>AD93=9</formula>
    </cfRule>
    <cfRule type="expression" dxfId="8726" priority="8720">
      <formula>AD93=8</formula>
    </cfRule>
    <cfRule type="expression" dxfId="8725" priority="8721">
      <formula>AD93=7</formula>
    </cfRule>
    <cfRule type="expression" dxfId="8724" priority="8722">
      <formula>AD93=6</formula>
    </cfRule>
    <cfRule type="expression" dxfId="8723" priority="8723">
      <formula>AD93=5</formula>
    </cfRule>
    <cfRule type="expression" dxfId="8722" priority="8724">
      <formula>AD93=4</formula>
    </cfRule>
    <cfRule type="expression" dxfId="8721" priority="8725">
      <formula>AD93=3</formula>
    </cfRule>
    <cfRule type="expression" dxfId="8720" priority="8726">
      <formula>AD93=2</formula>
    </cfRule>
    <cfRule type="expression" dxfId="8719" priority="8727">
      <formula>AD93=1</formula>
    </cfRule>
    <cfRule type="expression" dxfId="8718" priority="8728">
      <formula>AD93=0</formula>
    </cfRule>
  </conditionalFormatting>
  <conditionalFormatting sqref="AK92">
    <cfRule type="expression" dxfId="8717" priority="8709">
      <formula>AK93=9</formula>
    </cfRule>
    <cfRule type="expression" dxfId="8716" priority="8710">
      <formula>AK93=8</formula>
    </cfRule>
    <cfRule type="expression" dxfId="8715" priority="8711">
      <formula>AK93=7</formula>
    </cfRule>
    <cfRule type="expression" dxfId="8714" priority="8712">
      <formula>AK93=6</formula>
    </cfRule>
    <cfRule type="expression" dxfId="8713" priority="8713">
      <formula>AK93=5</formula>
    </cfRule>
    <cfRule type="expression" dxfId="8712" priority="8714">
      <formula>AK93=4</formula>
    </cfRule>
    <cfRule type="expression" dxfId="8711" priority="8715">
      <formula>AK93=3</formula>
    </cfRule>
    <cfRule type="expression" dxfId="8710" priority="8716">
      <formula>AK93=2</formula>
    </cfRule>
    <cfRule type="expression" dxfId="8709" priority="8717">
      <formula>AK93=1</formula>
    </cfRule>
    <cfRule type="expression" dxfId="8708" priority="8718">
      <formula>AK93=0</formula>
    </cfRule>
  </conditionalFormatting>
  <conditionalFormatting sqref="AQ92">
    <cfRule type="expression" dxfId="8707" priority="8707">
      <formula>AQ93=1</formula>
    </cfRule>
    <cfRule type="expression" dxfId="8706" priority="8708">
      <formula>AQ93=0</formula>
    </cfRule>
  </conditionalFormatting>
  <conditionalFormatting sqref="AM92">
    <cfRule type="expression" dxfId="8705" priority="8697">
      <formula>AM93=9</formula>
    </cfRule>
    <cfRule type="expression" dxfId="8704" priority="8698">
      <formula>AM93=8</formula>
    </cfRule>
    <cfRule type="expression" dxfId="8703" priority="8699">
      <formula>AM93=7</formula>
    </cfRule>
    <cfRule type="expression" dxfId="8702" priority="8700">
      <formula>AM93=6</formula>
    </cfRule>
    <cfRule type="expression" dxfId="8701" priority="8701">
      <formula>AM93=5</formula>
    </cfRule>
    <cfRule type="expression" dxfId="8700" priority="8702">
      <formula>AM93=4</formula>
    </cfRule>
    <cfRule type="expression" dxfId="8699" priority="8703">
      <formula>AM93=3</formula>
    </cfRule>
    <cfRule type="expression" dxfId="8698" priority="8704">
      <formula>AM93=2</formula>
    </cfRule>
    <cfRule type="expression" dxfId="8697" priority="8705">
      <formula>AM93=1</formula>
    </cfRule>
    <cfRule type="expression" dxfId="8696" priority="8706">
      <formula>AM93=0</formula>
    </cfRule>
  </conditionalFormatting>
  <conditionalFormatting sqref="AO92">
    <cfRule type="expression" dxfId="8695" priority="8687">
      <formula>AO93=9</formula>
    </cfRule>
    <cfRule type="expression" dxfId="8694" priority="8688">
      <formula>AO93=8</formula>
    </cfRule>
    <cfRule type="expression" dxfId="8693" priority="8689">
      <formula>AO93=7</formula>
    </cfRule>
    <cfRule type="expression" dxfId="8692" priority="8690">
      <formula>AO93=6</formula>
    </cfRule>
    <cfRule type="expression" dxfId="8691" priority="8691">
      <formula>AO93=5</formula>
    </cfRule>
    <cfRule type="expression" dxfId="8690" priority="8692">
      <formula>AO93=4</formula>
    </cfRule>
    <cfRule type="expression" dxfId="8689" priority="8693">
      <formula>AO93=3</formula>
    </cfRule>
    <cfRule type="expression" dxfId="8688" priority="8694">
      <formula>AO93=2</formula>
    </cfRule>
    <cfRule type="expression" dxfId="8687" priority="8695">
      <formula>AO93=1</formula>
    </cfRule>
    <cfRule type="expression" dxfId="8686" priority="8696">
      <formula>AO93=0</formula>
    </cfRule>
  </conditionalFormatting>
  <conditionalFormatting sqref="D96">
    <cfRule type="expression" dxfId="8685" priority="8677">
      <formula>D97=9</formula>
    </cfRule>
    <cfRule type="expression" dxfId="8684" priority="8678">
      <formula>D97=8</formula>
    </cfRule>
    <cfRule type="expression" dxfId="8683" priority="8679">
      <formula>D97=7</formula>
    </cfRule>
    <cfRule type="expression" dxfId="8682" priority="8680">
      <formula>D97=6</formula>
    </cfRule>
    <cfRule type="expression" dxfId="8681" priority="8681">
      <formula>D97=5</formula>
    </cfRule>
    <cfRule type="expression" dxfId="8680" priority="8682">
      <formula>D97=4</formula>
    </cfRule>
    <cfRule type="expression" dxfId="8679" priority="8683">
      <formula>D97=3</formula>
    </cfRule>
    <cfRule type="expression" dxfId="8678" priority="8684">
      <formula>D97=2</formula>
    </cfRule>
    <cfRule type="expression" dxfId="8677" priority="8685">
      <formula>D97=1</formula>
    </cfRule>
    <cfRule type="expression" dxfId="8676" priority="8686">
      <formula>D97=0</formula>
    </cfRule>
  </conditionalFormatting>
  <conditionalFormatting sqref="J96">
    <cfRule type="expression" dxfId="8675" priority="8675">
      <formula>J97=1</formula>
    </cfRule>
    <cfRule type="expression" dxfId="8674" priority="8676">
      <formula>J97=0</formula>
    </cfRule>
  </conditionalFormatting>
  <conditionalFormatting sqref="F96">
    <cfRule type="expression" dxfId="8673" priority="8665">
      <formula>F97=9</formula>
    </cfRule>
    <cfRule type="expression" dxfId="8672" priority="8666">
      <formula>F97=8</formula>
    </cfRule>
    <cfRule type="expression" dxfId="8671" priority="8667">
      <formula>F97=7</formula>
    </cfRule>
    <cfRule type="expression" dxfId="8670" priority="8668">
      <formula>F97=6</formula>
    </cfRule>
    <cfRule type="expression" dxfId="8669" priority="8669">
      <formula>F97=5</formula>
    </cfRule>
    <cfRule type="expression" dxfId="8668" priority="8670">
      <formula>F97=4</formula>
    </cfRule>
    <cfRule type="expression" dxfId="8667" priority="8671">
      <formula>F97=3</formula>
    </cfRule>
    <cfRule type="expression" dxfId="8666" priority="8672">
      <formula>F97=2</formula>
    </cfRule>
    <cfRule type="expression" dxfId="8665" priority="8673">
      <formula>F97=1</formula>
    </cfRule>
    <cfRule type="expression" dxfId="8664" priority="8674">
      <formula>F97=0</formula>
    </cfRule>
  </conditionalFormatting>
  <conditionalFormatting sqref="H96">
    <cfRule type="expression" dxfId="8663" priority="8655">
      <formula>H97=9</formula>
    </cfRule>
    <cfRule type="expression" dxfId="8662" priority="8656">
      <formula>H97=8</formula>
    </cfRule>
    <cfRule type="expression" dxfId="8661" priority="8657">
      <formula>H97=7</formula>
    </cfRule>
    <cfRule type="expression" dxfId="8660" priority="8658">
      <formula>H97=6</formula>
    </cfRule>
    <cfRule type="expression" dxfId="8659" priority="8659">
      <formula>H97=5</formula>
    </cfRule>
    <cfRule type="expression" dxfId="8658" priority="8660">
      <formula>H97=4</formula>
    </cfRule>
    <cfRule type="expression" dxfId="8657" priority="8661">
      <formula>H97=3</formula>
    </cfRule>
    <cfRule type="expression" dxfId="8656" priority="8662">
      <formula>H97=2</formula>
    </cfRule>
    <cfRule type="expression" dxfId="8655" priority="8663">
      <formula>H97=1</formula>
    </cfRule>
    <cfRule type="expression" dxfId="8654" priority="8664">
      <formula>H97=0</formula>
    </cfRule>
  </conditionalFormatting>
  <conditionalFormatting sqref="O96">
    <cfRule type="expression" dxfId="8653" priority="8645">
      <formula>O97=9</formula>
    </cfRule>
    <cfRule type="expression" dxfId="8652" priority="8646">
      <formula>O97=8</formula>
    </cfRule>
    <cfRule type="expression" dxfId="8651" priority="8647">
      <formula>O97=7</formula>
    </cfRule>
    <cfRule type="expression" dxfId="8650" priority="8648">
      <formula>O97=6</formula>
    </cfRule>
    <cfRule type="expression" dxfId="8649" priority="8649">
      <formula>O97=5</formula>
    </cfRule>
    <cfRule type="expression" dxfId="8648" priority="8650">
      <formula>O97=4</formula>
    </cfRule>
    <cfRule type="expression" dxfId="8647" priority="8651">
      <formula>O97=3</formula>
    </cfRule>
    <cfRule type="expression" dxfId="8646" priority="8652">
      <formula>O97=2</formula>
    </cfRule>
    <cfRule type="expression" dxfId="8645" priority="8653">
      <formula>O97=1</formula>
    </cfRule>
    <cfRule type="expression" dxfId="8644" priority="8654">
      <formula>O97=0</formula>
    </cfRule>
  </conditionalFormatting>
  <conditionalFormatting sqref="U96">
    <cfRule type="expression" dxfId="8643" priority="8643">
      <formula>U97=1</formula>
    </cfRule>
    <cfRule type="expression" dxfId="8642" priority="8644">
      <formula>U97=0</formula>
    </cfRule>
  </conditionalFormatting>
  <conditionalFormatting sqref="Q96">
    <cfRule type="expression" dxfId="8641" priority="8633">
      <formula>Q97=9</formula>
    </cfRule>
    <cfRule type="expression" dxfId="8640" priority="8634">
      <formula>Q97=8</formula>
    </cfRule>
    <cfRule type="expression" dxfId="8639" priority="8635">
      <formula>Q97=7</formula>
    </cfRule>
    <cfRule type="expression" dxfId="8638" priority="8636">
      <formula>Q97=6</formula>
    </cfRule>
    <cfRule type="expression" dxfId="8637" priority="8637">
      <formula>Q97=5</formula>
    </cfRule>
    <cfRule type="expression" dxfId="8636" priority="8638">
      <formula>Q97=4</formula>
    </cfRule>
    <cfRule type="expression" dxfId="8635" priority="8639">
      <formula>Q97=3</formula>
    </cfRule>
    <cfRule type="expression" dxfId="8634" priority="8640">
      <formula>Q97=2</formula>
    </cfRule>
    <cfRule type="expression" dxfId="8633" priority="8641">
      <formula>Q97=1</formula>
    </cfRule>
    <cfRule type="expression" dxfId="8632" priority="8642">
      <formula>Q97=0</formula>
    </cfRule>
  </conditionalFormatting>
  <conditionalFormatting sqref="S96">
    <cfRule type="expression" dxfId="8631" priority="8623">
      <formula>S97=9</formula>
    </cfRule>
    <cfRule type="expression" dxfId="8630" priority="8624">
      <formula>S97=8</formula>
    </cfRule>
    <cfRule type="expression" dxfId="8629" priority="8625">
      <formula>S97=7</formula>
    </cfRule>
    <cfRule type="expression" dxfId="8628" priority="8626">
      <formula>S97=6</formula>
    </cfRule>
    <cfRule type="expression" dxfId="8627" priority="8627">
      <formula>S97=5</formula>
    </cfRule>
    <cfRule type="expression" dxfId="8626" priority="8628">
      <formula>S97=4</formula>
    </cfRule>
    <cfRule type="expression" dxfId="8625" priority="8629">
      <formula>S97=3</formula>
    </cfRule>
    <cfRule type="expression" dxfId="8624" priority="8630">
      <formula>S97=2</formula>
    </cfRule>
    <cfRule type="expression" dxfId="8623" priority="8631">
      <formula>S97=1</formula>
    </cfRule>
    <cfRule type="expression" dxfId="8622" priority="8632">
      <formula>S97=0</formula>
    </cfRule>
  </conditionalFormatting>
  <conditionalFormatting sqref="Z96">
    <cfRule type="expression" dxfId="8621" priority="8613">
      <formula>Z97=9</formula>
    </cfRule>
    <cfRule type="expression" dxfId="8620" priority="8614">
      <formula>Z97=8</formula>
    </cfRule>
    <cfRule type="expression" dxfId="8619" priority="8615">
      <formula>Z97=7</formula>
    </cfRule>
    <cfRule type="expression" dxfId="8618" priority="8616">
      <formula>Z97=6</formula>
    </cfRule>
    <cfRule type="expression" dxfId="8617" priority="8617">
      <formula>Z97=5</formula>
    </cfRule>
    <cfRule type="expression" dxfId="8616" priority="8618">
      <formula>Z97=4</formula>
    </cfRule>
    <cfRule type="expression" dxfId="8615" priority="8619">
      <formula>Z97=3</formula>
    </cfRule>
    <cfRule type="expression" dxfId="8614" priority="8620">
      <formula>Z97=2</formula>
    </cfRule>
    <cfRule type="expression" dxfId="8613" priority="8621">
      <formula>Z97=1</formula>
    </cfRule>
    <cfRule type="expression" dxfId="8612" priority="8622">
      <formula>Z97=0</formula>
    </cfRule>
  </conditionalFormatting>
  <conditionalFormatting sqref="AF96">
    <cfRule type="expression" dxfId="8611" priority="8611">
      <formula>AF97=1</formula>
    </cfRule>
    <cfRule type="expression" dxfId="8610" priority="8612">
      <formula>AF97=0</formula>
    </cfRule>
  </conditionalFormatting>
  <conditionalFormatting sqref="AB96">
    <cfRule type="expression" dxfId="8609" priority="8601">
      <formula>AB97=9</formula>
    </cfRule>
    <cfRule type="expression" dxfId="8608" priority="8602">
      <formula>AB97=8</formula>
    </cfRule>
    <cfRule type="expression" dxfId="8607" priority="8603">
      <formula>AB97=7</formula>
    </cfRule>
    <cfRule type="expression" dxfId="8606" priority="8604">
      <formula>AB97=6</formula>
    </cfRule>
    <cfRule type="expression" dxfId="8605" priority="8605">
      <formula>AB97=5</formula>
    </cfRule>
    <cfRule type="expression" dxfId="8604" priority="8606">
      <formula>AB97=4</formula>
    </cfRule>
    <cfRule type="expression" dxfId="8603" priority="8607">
      <formula>AB97=3</formula>
    </cfRule>
    <cfRule type="expression" dxfId="8602" priority="8608">
      <formula>AB97=2</formula>
    </cfRule>
    <cfRule type="expression" dxfId="8601" priority="8609">
      <formula>AB97=1</formula>
    </cfRule>
    <cfRule type="expression" dxfId="8600" priority="8610">
      <formula>AB97=0</formula>
    </cfRule>
  </conditionalFormatting>
  <conditionalFormatting sqref="AD96">
    <cfRule type="expression" dxfId="8599" priority="8591">
      <formula>AD97=9</formula>
    </cfRule>
    <cfRule type="expression" dxfId="8598" priority="8592">
      <formula>AD97=8</formula>
    </cfRule>
    <cfRule type="expression" dxfId="8597" priority="8593">
      <formula>AD97=7</formula>
    </cfRule>
    <cfRule type="expression" dxfId="8596" priority="8594">
      <formula>AD97=6</formula>
    </cfRule>
    <cfRule type="expression" dxfId="8595" priority="8595">
      <formula>AD97=5</formula>
    </cfRule>
    <cfRule type="expression" dxfId="8594" priority="8596">
      <formula>AD97=4</formula>
    </cfRule>
    <cfRule type="expression" dxfId="8593" priority="8597">
      <formula>AD97=3</formula>
    </cfRule>
    <cfRule type="expression" dxfId="8592" priority="8598">
      <formula>AD97=2</formula>
    </cfRule>
    <cfRule type="expression" dxfId="8591" priority="8599">
      <formula>AD97=1</formula>
    </cfRule>
    <cfRule type="expression" dxfId="8590" priority="8600">
      <formula>AD97=0</formula>
    </cfRule>
  </conditionalFormatting>
  <conditionalFormatting sqref="AK96">
    <cfRule type="expression" dxfId="8589" priority="8581">
      <formula>AK97=9</formula>
    </cfRule>
    <cfRule type="expression" dxfId="8588" priority="8582">
      <formula>AK97=8</formula>
    </cfRule>
    <cfRule type="expression" dxfId="8587" priority="8583">
      <formula>AK97=7</formula>
    </cfRule>
    <cfRule type="expression" dxfId="8586" priority="8584">
      <formula>AK97=6</formula>
    </cfRule>
    <cfRule type="expression" dxfId="8585" priority="8585">
      <formula>AK97=5</formula>
    </cfRule>
    <cfRule type="expression" dxfId="8584" priority="8586">
      <formula>AK97=4</formula>
    </cfRule>
    <cfRule type="expression" dxfId="8583" priority="8587">
      <formula>AK97=3</formula>
    </cfRule>
    <cfRule type="expression" dxfId="8582" priority="8588">
      <formula>AK97=2</formula>
    </cfRule>
    <cfRule type="expression" dxfId="8581" priority="8589">
      <formula>AK97=1</formula>
    </cfRule>
    <cfRule type="expression" dxfId="8580" priority="8590">
      <formula>AK97=0</formula>
    </cfRule>
  </conditionalFormatting>
  <conditionalFormatting sqref="AQ96">
    <cfRule type="expression" dxfId="8579" priority="8579">
      <formula>AQ97=1</formula>
    </cfRule>
    <cfRule type="expression" dxfId="8578" priority="8580">
      <formula>AQ97=0</formula>
    </cfRule>
  </conditionalFormatting>
  <conditionalFormatting sqref="AM96">
    <cfRule type="expression" dxfId="8577" priority="8569">
      <formula>AM97=9</formula>
    </cfRule>
    <cfRule type="expression" dxfId="8576" priority="8570">
      <formula>AM97=8</formula>
    </cfRule>
    <cfRule type="expression" dxfId="8575" priority="8571">
      <formula>AM97=7</formula>
    </cfRule>
    <cfRule type="expression" dxfId="8574" priority="8572">
      <formula>AM97=6</formula>
    </cfRule>
    <cfRule type="expression" dxfId="8573" priority="8573">
      <formula>AM97=5</formula>
    </cfRule>
    <cfRule type="expression" dxfId="8572" priority="8574">
      <formula>AM97=4</formula>
    </cfRule>
    <cfRule type="expression" dxfId="8571" priority="8575">
      <formula>AM97=3</formula>
    </cfRule>
    <cfRule type="expression" dxfId="8570" priority="8576">
      <formula>AM97=2</formula>
    </cfRule>
    <cfRule type="expression" dxfId="8569" priority="8577">
      <formula>AM97=1</formula>
    </cfRule>
    <cfRule type="expression" dxfId="8568" priority="8578">
      <formula>AM97=0</formula>
    </cfRule>
  </conditionalFormatting>
  <conditionalFormatting sqref="AO96">
    <cfRule type="expression" dxfId="8567" priority="8559">
      <formula>AO97=9</formula>
    </cfRule>
    <cfRule type="expression" dxfId="8566" priority="8560">
      <formula>AO97=8</formula>
    </cfRule>
    <cfRule type="expression" dxfId="8565" priority="8561">
      <formula>AO97=7</formula>
    </cfRule>
    <cfRule type="expression" dxfId="8564" priority="8562">
      <formula>AO97=6</formula>
    </cfRule>
    <cfRule type="expression" dxfId="8563" priority="8563">
      <formula>AO97=5</formula>
    </cfRule>
    <cfRule type="expression" dxfId="8562" priority="8564">
      <formula>AO97=4</formula>
    </cfRule>
    <cfRule type="expression" dxfId="8561" priority="8565">
      <formula>AO97=3</formula>
    </cfRule>
    <cfRule type="expression" dxfId="8560" priority="8566">
      <formula>AO97=2</formula>
    </cfRule>
    <cfRule type="expression" dxfId="8559" priority="8567">
      <formula>AO97=1</formula>
    </cfRule>
    <cfRule type="expression" dxfId="8558" priority="8568">
      <formula>AO97=0</formula>
    </cfRule>
  </conditionalFormatting>
  <conditionalFormatting sqref="D100">
    <cfRule type="expression" dxfId="8557" priority="8549">
      <formula>D101=9</formula>
    </cfRule>
    <cfRule type="expression" dxfId="8556" priority="8550">
      <formula>D101=8</formula>
    </cfRule>
    <cfRule type="expression" dxfId="8555" priority="8551">
      <formula>D101=7</formula>
    </cfRule>
    <cfRule type="expression" dxfId="8554" priority="8552">
      <formula>D101=6</formula>
    </cfRule>
    <cfRule type="expression" dxfId="8553" priority="8553">
      <formula>D101=5</formula>
    </cfRule>
    <cfRule type="expression" dxfId="8552" priority="8554">
      <formula>D101=4</formula>
    </cfRule>
    <cfRule type="expression" dxfId="8551" priority="8555">
      <formula>D101=3</formula>
    </cfRule>
    <cfRule type="expression" dxfId="8550" priority="8556">
      <formula>D101=2</formula>
    </cfRule>
    <cfRule type="expression" dxfId="8549" priority="8557">
      <formula>D101=1</formula>
    </cfRule>
    <cfRule type="expression" dxfId="8548" priority="8558">
      <formula>D101=0</formula>
    </cfRule>
  </conditionalFormatting>
  <conditionalFormatting sqref="J100">
    <cfRule type="expression" dxfId="8547" priority="8547">
      <formula>J101=1</formula>
    </cfRule>
    <cfRule type="expression" dxfId="8546" priority="8548">
      <formula>J101=0</formula>
    </cfRule>
  </conditionalFormatting>
  <conditionalFormatting sqref="F100">
    <cfRule type="expression" dxfId="8545" priority="8537">
      <formula>F101=9</formula>
    </cfRule>
    <cfRule type="expression" dxfId="8544" priority="8538">
      <formula>F101=8</formula>
    </cfRule>
    <cfRule type="expression" dxfId="8543" priority="8539">
      <formula>F101=7</formula>
    </cfRule>
    <cfRule type="expression" dxfId="8542" priority="8540">
      <formula>F101=6</formula>
    </cfRule>
    <cfRule type="expression" dxfId="8541" priority="8541">
      <formula>F101=5</formula>
    </cfRule>
    <cfRule type="expression" dxfId="8540" priority="8542">
      <formula>F101=4</formula>
    </cfRule>
    <cfRule type="expression" dxfId="8539" priority="8543">
      <formula>F101=3</formula>
    </cfRule>
    <cfRule type="expression" dxfId="8538" priority="8544">
      <formula>F101=2</formula>
    </cfRule>
    <cfRule type="expression" dxfId="8537" priority="8545">
      <formula>F101=1</formula>
    </cfRule>
    <cfRule type="expression" dxfId="8536" priority="8546">
      <formula>F101=0</formula>
    </cfRule>
  </conditionalFormatting>
  <conditionalFormatting sqref="H100">
    <cfRule type="expression" dxfId="8535" priority="8527">
      <formula>H101=9</formula>
    </cfRule>
    <cfRule type="expression" dxfId="8534" priority="8528">
      <formula>H101=8</formula>
    </cfRule>
    <cfRule type="expression" dxfId="8533" priority="8529">
      <formula>H101=7</formula>
    </cfRule>
    <cfRule type="expression" dxfId="8532" priority="8530">
      <formula>H101=6</formula>
    </cfRule>
    <cfRule type="expression" dxfId="8531" priority="8531">
      <formula>H101=5</formula>
    </cfRule>
    <cfRule type="expression" dxfId="8530" priority="8532">
      <formula>H101=4</formula>
    </cfRule>
    <cfRule type="expression" dxfId="8529" priority="8533">
      <formula>H101=3</formula>
    </cfRule>
    <cfRule type="expression" dxfId="8528" priority="8534">
      <formula>H101=2</formula>
    </cfRule>
    <cfRule type="expression" dxfId="8527" priority="8535">
      <formula>H101=1</formula>
    </cfRule>
    <cfRule type="expression" dxfId="8526" priority="8536">
      <formula>H101=0</formula>
    </cfRule>
  </conditionalFormatting>
  <conditionalFormatting sqref="O100">
    <cfRule type="expression" dxfId="8525" priority="8517">
      <formula>O101=9</formula>
    </cfRule>
    <cfRule type="expression" dxfId="8524" priority="8518">
      <formula>O101=8</formula>
    </cfRule>
    <cfRule type="expression" dxfId="8523" priority="8519">
      <formula>O101=7</formula>
    </cfRule>
    <cfRule type="expression" dxfId="8522" priority="8520">
      <formula>O101=6</formula>
    </cfRule>
    <cfRule type="expression" dxfId="8521" priority="8521">
      <formula>O101=5</formula>
    </cfRule>
    <cfRule type="expression" dxfId="8520" priority="8522">
      <formula>O101=4</formula>
    </cfRule>
    <cfRule type="expression" dxfId="8519" priority="8523">
      <formula>O101=3</formula>
    </cfRule>
    <cfRule type="expression" dxfId="8518" priority="8524">
      <formula>O101=2</formula>
    </cfRule>
    <cfRule type="expression" dxfId="8517" priority="8525">
      <formula>O101=1</formula>
    </cfRule>
    <cfRule type="expression" dxfId="8516" priority="8526">
      <formula>O101=0</formula>
    </cfRule>
  </conditionalFormatting>
  <conditionalFormatting sqref="U100">
    <cfRule type="expression" dxfId="8515" priority="8515">
      <formula>U101=1</formula>
    </cfRule>
    <cfRule type="expression" dxfId="8514" priority="8516">
      <formula>U101=0</formula>
    </cfRule>
  </conditionalFormatting>
  <conditionalFormatting sqref="Q100">
    <cfRule type="expression" dxfId="8513" priority="8505">
      <formula>Q101=9</formula>
    </cfRule>
    <cfRule type="expression" dxfId="8512" priority="8506">
      <formula>Q101=8</formula>
    </cfRule>
    <cfRule type="expression" dxfId="8511" priority="8507">
      <formula>Q101=7</formula>
    </cfRule>
    <cfRule type="expression" dxfId="8510" priority="8508">
      <formula>Q101=6</formula>
    </cfRule>
    <cfRule type="expression" dxfId="8509" priority="8509">
      <formula>Q101=5</formula>
    </cfRule>
    <cfRule type="expression" dxfId="8508" priority="8510">
      <formula>Q101=4</formula>
    </cfRule>
    <cfRule type="expression" dxfId="8507" priority="8511">
      <formula>Q101=3</formula>
    </cfRule>
    <cfRule type="expression" dxfId="8506" priority="8512">
      <formula>Q101=2</formula>
    </cfRule>
    <cfRule type="expression" dxfId="8505" priority="8513">
      <formula>Q101=1</formula>
    </cfRule>
    <cfRule type="expression" dxfId="8504" priority="8514">
      <formula>Q101=0</formula>
    </cfRule>
  </conditionalFormatting>
  <conditionalFormatting sqref="S100">
    <cfRule type="expression" dxfId="8503" priority="8495">
      <formula>S101=9</formula>
    </cfRule>
    <cfRule type="expression" dxfId="8502" priority="8496">
      <formula>S101=8</formula>
    </cfRule>
    <cfRule type="expression" dxfId="8501" priority="8497">
      <formula>S101=7</formula>
    </cfRule>
    <cfRule type="expression" dxfId="8500" priority="8498">
      <formula>S101=6</formula>
    </cfRule>
    <cfRule type="expression" dxfId="8499" priority="8499">
      <formula>S101=5</formula>
    </cfRule>
    <cfRule type="expression" dxfId="8498" priority="8500">
      <formula>S101=4</formula>
    </cfRule>
    <cfRule type="expression" dxfId="8497" priority="8501">
      <formula>S101=3</formula>
    </cfRule>
    <cfRule type="expression" dxfId="8496" priority="8502">
      <formula>S101=2</formula>
    </cfRule>
    <cfRule type="expression" dxfId="8495" priority="8503">
      <formula>S101=1</formula>
    </cfRule>
    <cfRule type="expression" dxfId="8494" priority="8504">
      <formula>S101=0</formula>
    </cfRule>
  </conditionalFormatting>
  <conditionalFormatting sqref="Z100">
    <cfRule type="expression" dxfId="8493" priority="8485">
      <formula>Z101=9</formula>
    </cfRule>
    <cfRule type="expression" dxfId="8492" priority="8486">
      <formula>Z101=8</formula>
    </cfRule>
    <cfRule type="expression" dxfId="8491" priority="8487">
      <formula>Z101=7</formula>
    </cfRule>
    <cfRule type="expression" dxfId="8490" priority="8488">
      <formula>Z101=6</formula>
    </cfRule>
    <cfRule type="expression" dxfId="8489" priority="8489">
      <formula>Z101=5</formula>
    </cfRule>
    <cfRule type="expression" dxfId="8488" priority="8490">
      <formula>Z101=4</formula>
    </cfRule>
    <cfRule type="expression" dxfId="8487" priority="8491">
      <formula>Z101=3</formula>
    </cfRule>
    <cfRule type="expression" dxfId="8486" priority="8492">
      <formula>Z101=2</formula>
    </cfRule>
    <cfRule type="expression" dxfId="8485" priority="8493">
      <formula>Z101=1</formula>
    </cfRule>
    <cfRule type="expression" dxfId="8484" priority="8494">
      <formula>Z101=0</formula>
    </cfRule>
  </conditionalFormatting>
  <conditionalFormatting sqref="AF100">
    <cfRule type="expression" dxfId="8483" priority="8483">
      <formula>AF101=1</formula>
    </cfRule>
    <cfRule type="expression" dxfId="8482" priority="8484">
      <formula>AF101=0</formula>
    </cfRule>
  </conditionalFormatting>
  <conditionalFormatting sqref="AB100">
    <cfRule type="expression" dxfId="8481" priority="8473">
      <formula>AB101=9</formula>
    </cfRule>
    <cfRule type="expression" dxfId="8480" priority="8474">
      <formula>AB101=8</formula>
    </cfRule>
    <cfRule type="expression" dxfId="8479" priority="8475">
      <formula>AB101=7</formula>
    </cfRule>
    <cfRule type="expression" dxfId="8478" priority="8476">
      <formula>AB101=6</formula>
    </cfRule>
    <cfRule type="expression" dxfId="8477" priority="8477">
      <formula>AB101=5</formula>
    </cfRule>
    <cfRule type="expression" dxfId="8476" priority="8478">
      <formula>AB101=4</formula>
    </cfRule>
    <cfRule type="expression" dxfId="8475" priority="8479">
      <formula>AB101=3</formula>
    </cfRule>
    <cfRule type="expression" dxfId="8474" priority="8480">
      <formula>AB101=2</formula>
    </cfRule>
    <cfRule type="expression" dxfId="8473" priority="8481">
      <formula>AB101=1</formula>
    </cfRule>
    <cfRule type="expression" dxfId="8472" priority="8482">
      <formula>AB101=0</formula>
    </cfRule>
  </conditionalFormatting>
  <conditionalFormatting sqref="AD100">
    <cfRule type="expression" dxfId="8471" priority="8463">
      <formula>AD101=9</formula>
    </cfRule>
    <cfRule type="expression" dxfId="8470" priority="8464">
      <formula>AD101=8</formula>
    </cfRule>
    <cfRule type="expression" dxfId="8469" priority="8465">
      <formula>AD101=7</formula>
    </cfRule>
    <cfRule type="expression" dxfId="8468" priority="8466">
      <formula>AD101=6</formula>
    </cfRule>
    <cfRule type="expression" dxfId="8467" priority="8467">
      <formula>AD101=5</formula>
    </cfRule>
    <cfRule type="expression" dxfId="8466" priority="8468">
      <formula>AD101=4</formula>
    </cfRule>
    <cfRule type="expression" dxfId="8465" priority="8469">
      <formula>AD101=3</formula>
    </cfRule>
    <cfRule type="expression" dxfId="8464" priority="8470">
      <formula>AD101=2</formula>
    </cfRule>
    <cfRule type="expression" dxfId="8463" priority="8471">
      <formula>AD101=1</formula>
    </cfRule>
    <cfRule type="expression" dxfId="8462" priority="8472">
      <formula>AD101=0</formula>
    </cfRule>
  </conditionalFormatting>
  <conditionalFormatting sqref="AK100">
    <cfRule type="expression" dxfId="8461" priority="8453">
      <formula>AK101=9</formula>
    </cfRule>
    <cfRule type="expression" dxfId="8460" priority="8454">
      <formula>AK101=8</formula>
    </cfRule>
    <cfRule type="expression" dxfId="8459" priority="8455">
      <formula>AK101=7</formula>
    </cfRule>
    <cfRule type="expression" dxfId="8458" priority="8456">
      <formula>AK101=6</formula>
    </cfRule>
    <cfRule type="expression" dxfId="8457" priority="8457">
      <formula>AK101=5</formula>
    </cfRule>
    <cfRule type="expression" dxfId="8456" priority="8458">
      <formula>AK101=4</formula>
    </cfRule>
    <cfRule type="expression" dxfId="8455" priority="8459">
      <formula>AK101=3</formula>
    </cfRule>
    <cfRule type="expression" dxfId="8454" priority="8460">
      <formula>AK101=2</formula>
    </cfRule>
    <cfRule type="expression" dxfId="8453" priority="8461">
      <formula>AK101=1</formula>
    </cfRule>
    <cfRule type="expression" dxfId="8452" priority="8462">
      <formula>AK101=0</formula>
    </cfRule>
  </conditionalFormatting>
  <conditionalFormatting sqref="AQ100">
    <cfRule type="expression" dxfId="8451" priority="8451">
      <formula>AQ101=1</formula>
    </cfRule>
    <cfRule type="expression" dxfId="8450" priority="8452">
      <formula>AQ101=0</formula>
    </cfRule>
  </conditionalFormatting>
  <conditionalFormatting sqref="AM100">
    <cfRule type="expression" dxfId="8449" priority="8441">
      <formula>AM101=9</formula>
    </cfRule>
    <cfRule type="expression" dxfId="8448" priority="8442">
      <formula>AM101=8</formula>
    </cfRule>
    <cfRule type="expression" dxfId="8447" priority="8443">
      <formula>AM101=7</formula>
    </cfRule>
    <cfRule type="expression" dxfId="8446" priority="8444">
      <formula>AM101=6</formula>
    </cfRule>
    <cfRule type="expression" dxfId="8445" priority="8445">
      <formula>AM101=5</formula>
    </cfRule>
    <cfRule type="expression" dxfId="8444" priority="8446">
      <formula>AM101=4</formula>
    </cfRule>
    <cfRule type="expression" dxfId="8443" priority="8447">
      <formula>AM101=3</formula>
    </cfRule>
    <cfRule type="expression" dxfId="8442" priority="8448">
      <formula>AM101=2</formula>
    </cfRule>
    <cfRule type="expression" dxfId="8441" priority="8449">
      <formula>AM101=1</formula>
    </cfRule>
    <cfRule type="expression" dxfId="8440" priority="8450">
      <formula>AM101=0</formula>
    </cfRule>
  </conditionalFormatting>
  <conditionalFormatting sqref="AO100">
    <cfRule type="expression" dxfId="8439" priority="8431">
      <formula>AO101=9</formula>
    </cfRule>
    <cfRule type="expression" dxfId="8438" priority="8432">
      <formula>AO101=8</formula>
    </cfRule>
    <cfRule type="expression" dxfId="8437" priority="8433">
      <formula>AO101=7</formula>
    </cfRule>
    <cfRule type="expression" dxfId="8436" priority="8434">
      <formula>AO101=6</formula>
    </cfRule>
    <cfRule type="expression" dxfId="8435" priority="8435">
      <formula>AO101=5</formula>
    </cfRule>
    <cfRule type="expression" dxfId="8434" priority="8436">
      <formula>AO101=4</formula>
    </cfRule>
    <cfRule type="expression" dxfId="8433" priority="8437">
      <formula>AO101=3</formula>
    </cfRule>
    <cfRule type="expression" dxfId="8432" priority="8438">
      <formula>AO101=2</formula>
    </cfRule>
    <cfRule type="expression" dxfId="8431" priority="8439">
      <formula>AO101=1</formula>
    </cfRule>
    <cfRule type="expression" dxfId="8430" priority="8440">
      <formula>AO101=0</formula>
    </cfRule>
  </conditionalFormatting>
  <conditionalFormatting sqref="D8">
    <cfRule type="expression" dxfId="8429" priority="8421">
      <formula>D9=9</formula>
    </cfRule>
    <cfRule type="expression" dxfId="8428" priority="8422">
      <formula>D9=8</formula>
    </cfRule>
    <cfRule type="expression" dxfId="8427" priority="8423">
      <formula>D9=7</formula>
    </cfRule>
    <cfRule type="expression" dxfId="8426" priority="8424">
      <formula>D9=6</formula>
    </cfRule>
    <cfRule type="expression" dxfId="8425" priority="8425">
      <formula>D9=5</formula>
    </cfRule>
    <cfRule type="expression" dxfId="8424" priority="8426">
      <formula>D9=4</formula>
    </cfRule>
    <cfRule type="expression" dxfId="8423" priority="8427">
      <formula>D9=3</formula>
    </cfRule>
    <cfRule type="expression" dxfId="8422" priority="8428">
      <formula>D9=2</formula>
    </cfRule>
    <cfRule type="expression" dxfId="8421" priority="8429">
      <formula>D9=1</formula>
    </cfRule>
    <cfRule type="expression" dxfId="8420" priority="8430">
      <formula>D9=0</formula>
    </cfRule>
  </conditionalFormatting>
  <conditionalFormatting sqref="H8">
    <cfRule type="expression" dxfId="8419" priority="8411">
      <formula>H9=9</formula>
    </cfRule>
    <cfRule type="expression" dxfId="8418" priority="8412">
      <formula>H9=8</formula>
    </cfRule>
    <cfRule type="expression" dxfId="8417" priority="8413">
      <formula>H9=7</formula>
    </cfRule>
    <cfRule type="expression" dxfId="8416" priority="8414">
      <formula>H9=6</formula>
    </cfRule>
    <cfRule type="expression" dxfId="8415" priority="8415">
      <formula>H9=5</formula>
    </cfRule>
    <cfRule type="expression" dxfId="8414" priority="8416">
      <formula>H9=4</formula>
    </cfRule>
    <cfRule type="expression" dxfId="8413" priority="8417">
      <formula>H9=3</formula>
    </cfRule>
    <cfRule type="expression" dxfId="8412" priority="8418">
      <formula>H9=2</formula>
    </cfRule>
    <cfRule type="expression" dxfId="8411" priority="8419">
      <formula>H9=1</formula>
    </cfRule>
    <cfRule type="expression" dxfId="8410" priority="8420">
      <formula>H9=0</formula>
    </cfRule>
  </conditionalFormatting>
  <conditionalFormatting sqref="O8">
    <cfRule type="expression" dxfId="8409" priority="8401">
      <formula>O9=9</formula>
    </cfRule>
    <cfRule type="expression" dxfId="8408" priority="8402">
      <formula>O9=8</formula>
    </cfRule>
    <cfRule type="expression" dxfId="8407" priority="8403">
      <formula>O9=7</formula>
    </cfRule>
    <cfRule type="expression" dxfId="8406" priority="8404">
      <formula>O9=6</formula>
    </cfRule>
    <cfRule type="expression" dxfId="8405" priority="8405">
      <formula>O9=5</formula>
    </cfRule>
    <cfRule type="expression" dxfId="8404" priority="8406">
      <formula>O9=4</formula>
    </cfRule>
    <cfRule type="expression" dxfId="8403" priority="8407">
      <formula>O9=3</formula>
    </cfRule>
    <cfRule type="expression" dxfId="8402" priority="8408">
      <formula>O9=2</formula>
    </cfRule>
    <cfRule type="expression" dxfId="8401" priority="8409">
      <formula>O9=1</formula>
    </cfRule>
    <cfRule type="expression" dxfId="8400" priority="8410">
      <formula>O9=0</formula>
    </cfRule>
  </conditionalFormatting>
  <conditionalFormatting sqref="Q8">
    <cfRule type="expression" dxfId="8399" priority="8391">
      <formula>Q9=9</formula>
    </cfRule>
    <cfRule type="expression" dxfId="8398" priority="8392">
      <formula>Q9=8</formula>
    </cfRule>
    <cfRule type="expression" dxfId="8397" priority="8393">
      <formula>Q9=7</formula>
    </cfRule>
    <cfRule type="expression" dxfId="8396" priority="8394">
      <formula>Q9=6</formula>
    </cfRule>
    <cfRule type="expression" dxfId="8395" priority="8395">
      <formula>Q9=5</formula>
    </cfRule>
    <cfRule type="expression" dxfId="8394" priority="8396">
      <formula>Q9=4</formula>
    </cfRule>
    <cfRule type="expression" dxfId="8393" priority="8397">
      <formula>Q9=3</formula>
    </cfRule>
    <cfRule type="expression" dxfId="8392" priority="8398">
      <formula>Q9=2</formula>
    </cfRule>
    <cfRule type="expression" dxfId="8391" priority="8399">
      <formula>Q9=1</formula>
    </cfRule>
    <cfRule type="expression" dxfId="8390" priority="8400">
      <formula>Q9=0</formula>
    </cfRule>
  </conditionalFormatting>
  <conditionalFormatting sqref="S8">
    <cfRule type="expression" dxfId="8389" priority="8381">
      <formula>S9=9</formula>
    </cfRule>
    <cfRule type="expression" dxfId="8388" priority="8382">
      <formula>S9=8</formula>
    </cfRule>
    <cfRule type="expression" dxfId="8387" priority="8383">
      <formula>S9=7</formula>
    </cfRule>
    <cfRule type="expression" dxfId="8386" priority="8384">
      <formula>S9=6</formula>
    </cfRule>
    <cfRule type="expression" dxfId="8385" priority="8385">
      <formula>S9=5</formula>
    </cfRule>
    <cfRule type="expression" dxfId="8384" priority="8386">
      <formula>S9=4</formula>
    </cfRule>
    <cfRule type="expression" dxfId="8383" priority="8387">
      <formula>S9=3</formula>
    </cfRule>
    <cfRule type="expression" dxfId="8382" priority="8388">
      <formula>S9=2</formula>
    </cfRule>
    <cfRule type="expression" dxfId="8381" priority="8389">
      <formula>S9=1</formula>
    </cfRule>
    <cfRule type="expression" dxfId="8380" priority="8390">
      <formula>S9=0</formula>
    </cfRule>
  </conditionalFormatting>
  <conditionalFormatting sqref="O8">
    <cfRule type="expression" dxfId="8379" priority="8371">
      <formula>O9=9</formula>
    </cfRule>
    <cfRule type="expression" dxfId="8378" priority="8372">
      <formula>O9=8</formula>
    </cfRule>
    <cfRule type="expression" dxfId="8377" priority="8373">
      <formula>O9=7</formula>
    </cfRule>
    <cfRule type="expression" dxfId="8376" priority="8374">
      <formula>O9=6</formula>
    </cfRule>
    <cfRule type="expression" dxfId="8375" priority="8375">
      <formula>O9=5</formula>
    </cfRule>
    <cfRule type="expression" dxfId="8374" priority="8376">
      <formula>O9=4</formula>
    </cfRule>
    <cfRule type="expression" dxfId="8373" priority="8377">
      <formula>O9=3</formula>
    </cfRule>
    <cfRule type="expression" dxfId="8372" priority="8378">
      <formula>O9=2</formula>
    </cfRule>
    <cfRule type="expression" dxfId="8371" priority="8379">
      <formula>O9=1</formula>
    </cfRule>
    <cfRule type="expression" dxfId="8370" priority="8380">
      <formula>O9=0</formula>
    </cfRule>
  </conditionalFormatting>
  <conditionalFormatting sqref="S8">
    <cfRule type="expression" dxfId="8369" priority="8361">
      <formula>S9=9</formula>
    </cfRule>
    <cfRule type="expression" dxfId="8368" priority="8362">
      <formula>S9=8</formula>
    </cfRule>
    <cfRule type="expression" dxfId="8367" priority="8363">
      <formula>S9=7</formula>
    </cfRule>
    <cfRule type="expression" dxfId="8366" priority="8364">
      <formula>S9=6</formula>
    </cfRule>
    <cfRule type="expression" dxfId="8365" priority="8365">
      <formula>S9=5</formula>
    </cfRule>
    <cfRule type="expression" dxfId="8364" priority="8366">
      <formula>S9=4</formula>
    </cfRule>
    <cfRule type="expression" dxfId="8363" priority="8367">
      <formula>S9=3</formula>
    </cfRule>
    <cfRule type="expression" dxfId="8362" priority="8368">
      <formula>S9=2</formula>
    </cfRule>
    <cfRule type="expression" dxfId="8361" priority="8369">
      <formula>S9=1</formula>
    </cfRule>
    <cfRule type="expression" dxfId="8360" priority="8370">
      <formula>S9=0</formula>
    </cfRule>
  </conditionalFormatting>
  <conditionalFormatting sqref="Z8">
    <cfRule type="expression" dxfId="8359" priority="8351">
      <formula>Z9=9</formula>
    </cfRule>
    <cfRule type="expression" dxfId="8358" priority="8352">
      <formula>Z9=8</formula>
    </cfRule>
    <cfRule type="expression" dxfId="8357" priority="8353">
      <formula>Z9=7</formula>
    </cfRule>
    <cfRule type="expression" dxfId="8356" priority="8354">
      <formula>Z9=6</formula>
    </cfRule>
    <cfRule type="expression" dxfId="8355" priority="8355">
      <formula>Z9=5</formula>
    </cfRule>
    <cfRule type="expression" dxfId="8354" priority="8356">
      <formula>Z9=4</formula>
    </cfRule>
    <cfRule type="expression" dxfId="8353" priority="8357">
      <formula>Z9=3</formula>
    </cfRule>
    <cfRule type="expression" dxfId="8352" priority="8358">
      <formula>Z9=2</formula>
    </cfRule>
    <cfRule type="expression" dxfId="8351" priority="8359">
      <formula>Z9=1</formula>
    </cfRule>
    <cfRule type="expression" dxfId="8350" priority="8360">
      <formula>Z9=0</formula>
    </cfRule>
  </conditionalFormatting>
  <conditionalFormatting sqref="AB8">
    <cfRule type="expression" dxfId="8349" priority="8341">
      <formula>AB9=9</formula>
    </cfRule>
    <cfRule type="expression" dxfId="8348" priority="8342">
      <formula>AB9=8</formula>
    </cfRule>
    <cfRule type="expression" dxfId="8347" priority="8343">
      <formula>AB9=7</formula>
    </cfRule>
    <cfRule type="expression" dxfId="8346" priority="8344">
      <formula>AB9=6</formula>
    </cfRule>
    <cfRule type="expression" dxfId="8345" priority="8345">
      <formula>AB9=5</formula>
    </cfRule>
    <cfRule type="expression" dxfId="8344" priority="8346">
      <formula>AB9=4</formula>
    </cfRule>
    <cfRule type="expression" dxfId="8343" priority="8347">
      <formula>AB9=3</formula>
    </cfRule>
    <cfRule type="expression" dxfId="8342" priority="8348">
      <formula>AB9=2</formula>
    </cfRule>
    <cfRule type="expression" dxfId="8341" priority="8349">
      <formula>AB9=1</formula>
    </cfRule>
    <cfRule type="expression" dxfId="8340" priority="8350">
      <formula>AB9=0</formula>
    </cfRule>
  </conditionalFormatting>
  <conditionalFormatting sqref="AD8">
    <cfRule type="expression" dxfId="8339" priority="8331">
      <formula>AD9=9</formula>
    </cfRule>
    <cfRule type="expression" dxfId="8338" priority="8332">
      <formula>AD9=8</formula>
    </cfRule>
    <cfRule type="expression" dxfId="8337" priority="8333">
      <formula>AD9=7</formula>
    </cfRule>
    <cfRule type="expression" dxfId="8336" priority="8334">
      <formula>AD9=6</formula>
    </cfRule>
    <cfRule type="expression" dxfId="8335" priority="8335">
      <formula>AD9=5</formula>
    </cfRule>
    <cfRule type="expression" dxfId="8334" priority="8336">
      <formula>AD9=4</formula>
    </cfRule>
    <cfRule type="expression" dxfId="8333" priority="8337">
      <formula>AD9=3</formula>
    </cfRule>
    <cfRule type="expression" dxfId="8332" priority="8338">
      <formula>AD9=2</formula>
    </cfRule>
    <cfRule type="expression" dxfId="8331" priority="8339">
      <formula>AD9=1</formula>
    </cfRule>
    <cfRule type="expression" dxfId="8330" priority="8340">
      <formula>AD9=0</formula>
    </cfRule>
  </conditionalFormatting>
  <conditionalFormatting sqref="Z8">
    <cfRule type="expression" dxfId="8329" priority="8321">
      <formula>Z9=9</formula>
    </cfRule>
    <cfRule type="expression" dxfId="8328" priority="8322">
      <formula>Z9=8</formula>
    </cfRule>
    <cfRule type="expression" dxfId="8327" priority="8323">
      <formula>Z9=7</formula>
    </cfRule>
    <cfRule type="expression" dxfId="8326" priority="8324">
      <formula>Z9=6</formula>
    </cfRule>
    <cfRule type="expression" dxfId="8325" priority="8325">
      <formula>Z9=5</formula>
    </cfRule>
    <cfRule type="expression" dxfId="8324" priority="8326">
      <formula>Z9=4</formula>
    </cfRule>
    <cfRule type="expression" dxfId="8323" priority="8327">
      <formula>Z9=3</formula>
    </cfRule>
    <cfRule type="expression" dxfId="8322" priority="8328">
      <formula>Z9=2</formula>
    </cfRule>
    <cfRule type="expression" dxfId="8321" priority="8329">
      <formula>Z9=1</formula>
    </cfRule>
    <cfRule type="expression" dxfId="8320" priority="8330">
      <formula>Z9=0</formula>
    </cfRule>
  </conditionalFormatting>
  <conditionalFormatting sqref="AD8">
    <cfRule type="expression" dxfId="8319" priority="8311">
      <formula>AD9=9</formula>
    </cfRule>
    <cfRule type="expression" dxfId="8318" priority="8312">
      <formula>AD9=8</formula>
    </cfRule>
    <cfRule type="expression" dxfId="8317" priority="8313">
      <formula>AD9=7</formula>
    </cfRule>
    <cfRule type="expression" dxfId="8316" priority="8314">
      <formula>AD9=6</formula>
    </cfRule>
    <cfRule type="expression" dxfId="8315" priority="8315">
      <formula>AD9=5</formula>
    </cfRule>
    <cfRule type="expression" dxfId="8314" priority="8316">
      <formula>AD9=4</formula>
    </cfRule>
    <cfRule type="expression" dxfId="8313" priority="8317">
      <formula>AD9=3</formula>
    </cfRule>
    <cfRule type="expression" dxfId="8312" priority="8318">
      <formula>AD9=2</formula>
    </cfRule>
    <cfRule type="expression" dxfId="8311" priority="8319">
      <formula>AD9=1</formula>
    </cfRule>
    <cfRule type="expression" dxfId="8310" priority="8320">
      <formula>AD9=0</formula>
    </cfRule>
  </conditionalFormatting>
  <conditionalFormatting sqref="AK8">
    <cfRule type="expression" dxfId="8309" priority="8301">
      <formula>AK9=9</formula>
    </cfRule>
    <cfRule type="expression" dxfId="8308" priority="8302">
      <formula>AK9=8</formula>
    </cfRule>
    <cfRule type="expression" dxfId="8307" priority="8303">
      <formula>AK9=7</formula>
    </cfRule>
    <cfRule type="expression" dxfId="8306" priority="8304">
      <formula>AK9=6</formula>
    </cfRule>
    <cfRule type="expression" dxfId="8305" priority="8305">
      <formula>AK9=5</formula>
    </cfRule>
    <cfRule type="expression" dxfId="8304" priority="8306">
      <formula>AK9=4</formula>
    </cfRule>
    <cfRule type="expression" dxfId="8303" priority="8307">
      <formula>AK9=3</formula>
    </cfRule>
    <cfRule type="expression" dxfId="8302" priority="8308">
      <formula>AK9=2</formula>
    </cfRule>
    <cfRule type="expression" dxfId="8301" priority="8309">
      <formula>AK9=1</formula>
    </cfRule>
    <cfRule type="expression" dxfId="8300" priority="8310">
      <formula>AK9=0</formula>
    </cfRule>
  </conditionalFormatting>
  <conditionalFormatting sqref="AM8">
    <cfRule type="expression" dxfId="8299" priority="8291">
      <formula>AM9=9</formula>
    </cfRule>
    <cfRule type="expression" dxfId="8298" priority="8292">
      <formula>AM9=8</formula>
    </cfRule>
    <cfRule type="expression" dxfId="8297" priority="8293">
      <formula>AM9=7</formula>
    </cfRule>
    <cfRule type="expression" dxfId="8296" priority="8294">
      <formula>AM9=6</formula>
    </cfRule>
    <cfRule type="expression" dxfId="8295" priority="8295">
      <formula>AM9=5</formula>
    </cfRule>
    <cfRule type="expression" dxfId="8294" priority="8296">
      <formula>AM9=4</formula>
    </cfRule>
    <cfRule type="expression" dxfId="8293" priority="8297">
      <formula>AM9=3</formula>
    </cfRule>
    <cfRule type="expression" dxfId="8292" priority="8298">
      <formula>AM9=2</formula>
    </cfRule>
    <cfRule type="expression" dxfId="8291" priority="8299">
      <formula>AM9=1</formula>
    </cfRule>
    <cfRule type="expression" dxfId="8290" priority="8300">
      <formula>AM9=0</formula>
    </cfRule>
  </conditionalFormatting>
  <conditionalFormatting sqref="AO8">
    <cfRule type="expression" dxfId="8289" priority="8281">
      <formula>AO9=9</formula>
    </cfRule>
    <cfRule type="expression" dxfId="8288" priority="8282">
      <formula>AO9=8</formula>
    </cfRule>
    <cfRule type="expression" dxfId="8287" priority="8283">
      <formula>AO9=7</formula>
    </cfRule>
    <cfRule type="expression" dxfId="8286" priority="8284">
      <formula>AO9=6</formula>
    </cfRule>
    <cfRule type="expression" dxfId="8285" priority="8285">
      <formula>AO9=5</formula>
    </cfRule>
    <cfRule type="expression" dxfId="8284" priority="8286">
      <formula>AO9=4</formula>
    </cfRule>
    <cfRule type="expression" dxfId="8283" priority="8287">
      <formula>AO9=3</formula>
    </cfRule>
    <cfRule type="expression" dxfId="8282" priority="8288">
      <formula>AO9=2</formula>
    </cfRule>
    <cfRule type="expression" dxfId="8281" priority="8289">
      <formula>AO9=1</formula>
    </cfRule>
    <cfRule type="expression" dxfId="8280" priority="8290">
      <formula>AO9=0</formula>
    </cfRule>
  </conditionalFormatting>
  <conditionalFormatting sqref="AK8">
    <cfRule type="expression" dxfId="8279" priority="8271">
      <formula>AK9=9</formula>
    </cfRule>
    <cfRule type="expression" dxfId="8278" priority="8272">
      <formula>AK9=8</formula>
    </cfRule>
    <cfRule type="expression" dxfId="8277" priority="8273">
      <formula>AK9=7</formula>
    </cfRule>
    <cfRule type="expression" dxfId="8276" priority="8274">
      <formula>AK9=6</formula>
    </cfRule>
    <cfRule type="expression" dxfId="8275" priority="8275">
      <formula>AK9=5</formula>
    </cfRule>
    <cfRule type="expression" dxfId="8274" priority="8276">
      <formula>AK9=4</formula>
    </cfRule>
    <cfRule type="expression" dxfId="8273" priority="8277">
      <formula>AK9=3</formula>
    </cfRule>
    <cfRule type="expression" dxfId="8272" priority="8278">
      <formula>AK9=2</formula>
    </cfRule>
    <cfRule type="expression" dxfId="8271" priority="8279">
      <formula>AK9=1</formula>
    </cfRule>
    <cfRule type="expression" dxfId="8270" priority="8280">
      <formula>AK9=0</formula>
    </cfRule>
  </conditionalFormatting>
  <conditionalFormatting sqref="AO8">
    <cfRule type="expression" dxfId="8269" priority="8261">
      <formula>AO9=9</formula>
    </cfRule>
    <cfRule type="expression" dxfId="8268" priority="8262">
      <formula>AO9=8</formula>
    </cfRule>
    <cfRule type="expression" dxfId="8267" priority="8263">
      <formula>AO9=7</formula>
    </cfRule>
    <cfRule type="expression" dxfId="8266" priority="8264">
      <formula>AO9=6</formula>
    </cfRule>
    <cfRule type="expression" dxfId="8265" priority="8265">
      <formula>AO9=5</formula>
    </cfRule>
    <cfRule type="expression" dxfId="8264" priority="8266">
      <formula>AO9=4</formula>
    </cfRule>
    <cfRule type="expression" dxfId="8263" priority="8267">
      <formula>AO9=3</formula>
    </cfRule>
    <cfRule type="expression" dxfId="8262" priority="8268">
      <formula>AO9=2</formula>
    </cfRule>
    <cfRule type="expression" dxfId="8261" priority="8269">
      <formula>AO9=1</formula>
    </cfRule>
    <cfRule type="expression" dxfId="8260" priority="8270">
      <formula>AO9=0</formula>
    </cfRule>
  </conditionalFormatting>
  <conditionalFormatting sqref="Q8">
    <cfRule type="expression" dxfId="8259" priority="8251">
      <formula>Q9=9</formula>
    </cfRule>
    <cfRule type="expression" dxfId="8258" priority="8252">
      <formula>Q9=8</formula>
    </cfRule>
    <cfRule type="expression" dxfId="8257" priority="8253">
      <formula>Q9=7</formula>
    </cfRule>
    <cfRule type="expression" dxfId="8256" priority="8254">
      <formula>Q9=6</formula>
    </cfRule>
    <cfRule type="expression" dxfId="8255" priority="8255">
      <formula>Q9=5</formula>
    </cfRule>
    <cfRule type="expression" dxfId="8254" priority="8256">
      <formula>Q9=4</formula>
    </cfRule>
    <cfRule type="expression" dxfId="8253" priority="8257">
      <formula>Q9=3</formula>
    </cfRule>
    <cfRule type="expression" dxfId="8252" priority="8258">
      <formula>Q9=2</formula>
    </cfRule>
    <cfRule type="expression" dxfId="8251" priority="8259">
      <formula>Q9=1</formula>
    </cfRule>
    <cfRule type="expression" dxfId="8250" priority="8260">
      <formula>Q9=0</formula>
    </cfRule>
  </conditionalFormatting>
  <conditionalFormatting sqref="Q8">
    <cfRule type="expression" dxfId="8249" priority="8241">
      <formula>Q9=9</formula>
    </cfRule>
    <cfRule type="expression" dxfId="8248" priority="8242">
      <formula>Q9=8</formula>
    </cfRule>
    <cfRule type="expression" dxfId="8247" priority="8243">
      <formula>Q9=7</formula>
    </cfRule>
    <cfRule type="expression" dxfId="8246" priority="8244">
      <formula>Q9=6</formula>
    </cfRule>
    <cfRule type="expression" dxfId="8245" priority="8245">
      <formula>Q9=5</formula>
    </cfRule>
    <cfRule type="expression" dxfId="8244" priority="8246">
      <formula>Q9=4</formula>
    </cfRule>
    <cfRule type="expression" dxfId="8243" priority="8247">
      <formula>Q9=3</formula>
    </cfRule>
    <cfRule type="expression" dxfId="8242" priority="8248">
      <formula>Q9=2</formula>
    </cfRule>
    <cfRule type="expression" dxfId="8241" priority="8249">
      <formula>Q9=1</formula>
    </cfRule>
    <cfRule type="expression" dxfId="8240" priority="8250">
      <formula>Q9=0</formula>
    </cfRule>
  </conditionalFormatting>
  <conditionalFormatting sqref="Q8">
    <cfRule type="expression" dxfId="8239" priority="8231">
      <formula>Q9=9</formula>
    </cfRule>
    <cfRule type="expression" dxfId="8238" priority="8232">
      <formula>Q9=8</formula>
    </cfRule>
    <cfRule type="expression" dxfId="8237" priority="8233">
      <formula>Q9=7</formula>
    </cfRule>
    <cfRule type="expression" dxfId="8236" priority="8234">
      <formula>Q9=6</formula>
    </cfRule>
    <cfRule type="expression" dxfId="8235" priority="8235">
      <formula>Q9=5</formula>
    </cfRule>
    <cfRule type="expression" dxfId="8234" priority="8236">
      <formula>Q9=4</formula>
    </cfRule>
    <cfRule type="expression" dxfId="8233" priority="8237">
      <formula>Q9=3</formula>
    </cfRule>
    <cfRule type="expression" dxfId="8232" priority="8238">
      <formula>Q9=2</formula>
    </cfRule>
    <cfRule type="expression" dxfId="8231" priority="8239">
      <formula>Q9=1</formula>
    </cfRule>
    <cfRule type="expression" dxfId="8230" priority="8240">
      <formula>Q9=0</formula>
    </cfRule>
  </conditionalFormatting>
  <conditionalFormatting sqref="S8">
    <cfRule type="expression" dxfId="8229" priority="8221">
      <formula>S9=9</formula>
    </cfRule>
    <cfRule type="expression" dxfId="8228" priority="8222">
      <formula>S9=8</formula>
    </cfRule>
    <cfRule type="expression" dxfId="8227" priority="8223">
      <formula>S9=7</formula>
    </cfRule>
    <cfRule type="expression" dxfId="8226" priority="8224">
      <formula>S9=6</formula>
    </cfRule>
    <cfRule type="expression" dxfId="8225" priority="8225">
      <formula>S9=5</formula>
    </cfRule>
    <cfRule type="expression" dxfId="8224" priority="8226">
      <formula>S9=4</formula>
    </cfRule>
    <cfRule type="expression" dxfId="8223" priority="8227">
      <formula>S9=3</formula>
    </cfRule>
    <cfRule type="expression" dxfId="8222" priority="8228">
      <formula>S9=2</formula>
    </cfRule>
    <cfRule type="expression" dxfId="8221" priority="8229">
      <formula>S9=1</formula>
    </cfRule>
    <cfRule type="expression" dxfId="8220" priority="8230">
      <formula>S9=0</formula>
    </cfRule>
  </conditionalFormatting>
  <conditionalFormatting sqref="S8">
    <cfRule type="expression" dxfId="8219" priority="8211">
      <formula>S9=9</formula>
    </cfRule>
    <cfRule type="expression" dxfId="8218" priority="8212">
      <formula>S9=8</formula>
    </cfRule>
    <cfRule type="expression" dxfId="8217" priority="8213">
      <formula>S9=7</formula>
    </cfRule>
    <cfRule type="expression" dxfId="8216" priority="8214">
      <formula>S9=6</formula>
    </cfRule>
    <cfRule type="expression" dxfId="8215" priority="8215">
      <formula>S9=5</formula>
    </cfRule>
    <cfRule type="expression" dxfId="8214" priority="8216">
      <formula>S9=4</formula>
    </cfRule>
    <cfRule type="expression" dxfId="8213" priority="8217">
      <formula>S9=3</formula>
    </cfRule>
    <cfRule type="expression" dxfId="8212" priority="8218">
      <formula>S9=2</formula>
    </cfRule>
    <cfRule type="expression" dxfId="8211" priority="8219">
      <formula>S9=1</formula>
    </cfRule>
    <cfRule type="expression" dxfId="8210" priority="8220">
      <formula>S9=0</formula>
    </cfRule>
  </conditionalFormatting>
  <conditionalFormatting sqref="S8">
    <cfRule type="expression" dxfId="8209" priority="8201">
      <formula>S9=9</formula>
    </cfRule>
    <cfRule type="expression" dxfId="8208" priority="8202">
      <formula>S9=8</formula>
    </cfRule>
    <cfRule type="expression" dxfId="8207" priority="8203">
      <formula>S9=7</formula>
    </cfRule>
    <cfRule type="expression" dxfId="8206" priority="8204">
      <formula>S9=6</formula>
    </cfRule>
    <cfRule type="expression" dxfId="8205" priority="8205">
      <formula>S9=5</formula>
    </cfRule>
    <cfRule type="expression" dxfId="8204" priority="8206">
      <formula>S9=4</formula>
    </cfRule>
    <cfRule type="expression" dxfId="8203" priority="8207">
      <formula>S9=3</formula>
    </cfRule>
    <cfRule type="expression" dxfId="8202" priority="8208">
      <formula>S9=2</formula>
    </cfRule>
    <cfRule type="expression" dxfId="8201" priority="8209">
      <formula>S9=1</formula>
    </cfRule>
    <cfRule type="expression" dxfId="8200" priority="8210">
      <formula>S9=0</formula>
    </cfRule>
  </conditionalFormatting>
  <conditionalFormatting sqref="D8">
    <cfRule type="expression" dxfId="8199" priority="8191">
      <formula>D9=9</formula>
    </cfRule>
    <cfRule type="expression" dxfId="8198" priority="8192">
      <formula>D9=8</formula>
    </cfRule>
    <cfRule type="expression" dxfId="8197" priority="8193">
      <formula>D9=7</formula>
    </cfRule>
    <cfRule type="expression" dxfId="8196" priority="8194">
      <formula>D9=6</formula>
    </cfRule>
    <cfRule type="expression" dxfId="8195" priority="8195">
      <formula>D9=5</formula>
    </cfRule>
    <cfRule type="expression" dxfId="8194" priority="8196">
      <formula>D9=4</formula>
    </cfRule>
    <cfRule type="expression" dxfId="8193" priority="8197">
      <formula>D9=3</formula>
    </cfRule>
    <cfRule type="expression" dxfId="8192" priority="8198">
      <formula>D9=2</formula>
    </cfRule>
    <cfRule type="expression" dxfId="8191" priority="8199">
      <formula>D9=1</formula>
    </cfRule>
    <cfRule type="expression" dxfId="8190" priority="8200">
      <formula>D9=0</formula>
    </cfRule>
  </conditionalFormatting>
  <conditionalFormatting sqref="F8">
    <cfRule type="expression" dxfId="8189" priority="8181">
      <formula>F9=9</formula>
    </cfRule>
    <cfRule type="expression" dxfId="8188" priority="8182">
      <formula>F9=8</formula>
    </cfRule>
    <cfRule type="expression" dxfId="8187" priority="8183">
      <formula>F9=7</formula>
    </cfRule>
    <cfRule type="expression" dxfId="8186" priority="8184">
      <formula>F9=6</formula>
    </cfRule>
    <cfRule type="expression" dxfId="8185" priority="8185">
      <formula>F9=5</formula>
    </cfRule>
    <cfRule type="expression" dxfId="8184" priority="8186">
      <formula>F9=4</formula>
    </cfRule>
    <cfRule type="expression" dxfId="8183" priority="8187">
      <formula>F9=3</formula>
    </cfRule>
    <cfRule type="expression" dxfId="8182" priority="8188">
      <formula>F9=2</formula>
    </cfRule>
    <cfRule type="expression" dxfId="8181" priority="8189">
      <formula>F9=1</formula>
    </cfRule>
    <cfRule type="expression" dxfId="8180" priority="8190">
      <formula>F9=0</formula>
    </cfRule>
  </conditionalFormatting>
  <conditionalFormatting sqref="H8">
    <cfRule type="expression" dxfId="8179" priority="8171">
      <formula>H9=9</formula>
    </cfRule>
    <cfRule type="expression" dxfId="8178" priority="8172">
      <formula>H9=8</formula>
    </cfRule>
    <cfRule type="expression" dxfId="8177" priority="8173">
      <formula>H9=7</formula>
    </cfRule>
    <cfRule type="expression" dxfId="8176" priority="8174">
      <formula>H9=6</formula>
    </cfRule>
    <cfRule type="expression" dxfId="8175" priority="8175">
      <formula>H9=5</formula>
    </cfRule>
    <cfRule type="expression" dxfId="8174" priority="8176">
      <formula>H9=4</formula>
    </cfRule>
    <cfRule type="expression" dxfId="8173" priority="8177">
      <formula>H9=3</formula>
    </cfRule>
    <cfRule type="expression" dxfId="8172" priority="8178">
      <formula>H9=2</formula>
    </cfRule>
    <cfRule type="expression" dxfId="8171" priority="8179">
      <formula>H9=1</formula>
    </cfRule>
    <cfRule type="expression" dxfId="8170" priority="8180">
      <formula>H9=0</formula>
    </cfRule>
  </conditionalFormatting>
  <conditionalFormatting sqref="D8">
    <cfRule type="expression" dxfId="8169" priority="8161">
      <formula>D9=9</formula>
    </cfRule>
    <cfRule type="expression" dxfId="8168" priority="8162">
      <formula>D9=8</formula>
    </cfRule>
    <cfRule type="expression" dxfId="8167" priority="8163">
      <formula>D9=7</formula>
    </cfRule>
    <cfRule type="expression" dxfId="8166" priority="8164">
      <formula>D9=6</formula>
    </cfRule>
    <cfRule type="expression" dxfId="8165" priority="8165">
      <formula>D9=5</formula>
    </cfRule>
    <cfRule type="expression" dxfId="8164" priority="8166">
      <formula>D9=4</formula>
    </cfRule>
    <cfRule type="expression" dxfId="8163" priority="8167">
      <formula>D9=3</formula>
    </cfRule>
    <cfRule type="expression" dxfId="8162" priority="8168">
      <formula>D9=2</formula>
    </cfRule>
    <cfRule type="expression" dxfId="8161" priority="8169">
      <formula>D9=1</formula>
    </cfRule>
    <cfRule type="expression" dxfId="8160" priority="8170">
      <formula>D9=0</formula>
    </cfRule>
  </conditionalFormatting>
  <conditionalFormatting sqref="F8">
    <cfRule type="expression" dxfId="8159" priority="8151">
      <formula>F9=9</formula>
    </cfRule>
    <cfRule type="expression" dxfId="8158" priority="8152">
      <formula>F9=8</formula>
    </cfRule>
    <cfRule type="expression" dxfId="8157" priority="8153">
      <formula>F9=7</formula>
    </cfRule>
    <cfRule type="expression" dxfId="8156" priority="8154">
      <formula>F9=6</formula>
    </cfRule>
    <cfRule type="expression" dxfId="8155" priority="8155">
      <formula>F9=5</formula>
    </cfRule>
    <cfRule type="expression" dxfId="8154" priority="8156">
      <formula>F9=4</formula>
    </cfRule>
    <cfRule type="expression" dxfId="8153" priority="8157">
      <formula>F9=3</formula>
    </cfRule>
    <cfRule type="expression" dxfId="8152" priority="8158">
      <formula>F9=2</formula>
    </cfRule>
    <cfRule type="expression" dxfId="8151" priority="8159">
      <formula>F9=1</formula>
    </cfRule>
    <cfRule type="expression" dxfId="8150" priority="8160">
      <formula>F9=0</formula>
    </cfRule>
  </conditionalFormatting>
  <conditionalFormatting sqref="H8">
    <cfRule type="expression" dxfId="8149" priority="8141">
      <formula>H9=9</formula>
    </cfRule>
    <cfRule type="expression" dxfId="8148" priority="8142">
      <formula>H9=8</formula>
    </cfRule>
    <cfRule type="expression" dxfId="8147" priority="8143">
      <formula>H9=7</formula>
    </cfRule>
    <cfRule type="expression" dxfId="8146" priority="8144">
      <formula>H9=6</formula>
    </cfRule>
    <cfRule type="expression" dxfId="8145" priority="8145">
      <formula>H9=5</formula>
    </cfRule>
    <cfRule type="expression" dxfId="8144" priority="8146">
      <formula>H9=4</formula>
    </cfRule>
    <cfRule type="expression" dxfId="8143" priority="8147">
      <formula>H9=3</formula>
    </cfRule>
    <cfRule type="expression" dxfId="8142" priority="8148">
      <formula>H9=2</formula>
    </cfRule>
    <cfRule type="expression" dxfId="8141" priority="8149">
      <formula>H9=1</formula>
    </cfRule>
    <cfRule type="expression" dxfId="8140" priority="8150">
      <formula>H9=0</formula>
    </cfRule>
  </conditionalFormatting>
  <conditionalFormatting sqref="D8">
    <cfRule type="expression" dxfId="8139" priority="8131">
      <formula>D9=9</formula>
    </cfRule>
    <cfRule type="expression" dxfId="8138" priority="8132">
      <formula>D9=8</formula>
    </cfRule>
    <cfRule type="expression" dxfId="8137" priority="8133">
      <formula>D9=7</formula>
    </cfRule>
    <cfRule type="expression" dxfId="8136" priority="8134">
      <formula>D9=6</formula>
    </cfRule>
    <cfRule type="expression" dxfId="8135" priority="8135">
      <formula>D9=5</formula>
    </cfRule>
    <cfRule type="expression" dxfId="8134" priority="8136">
      <formula>D9=4</formula>
    </cfRule>
    <cfRule type="expression" dxfId="8133" priority="8137">
      <formula>D9=3</formula>
    </cfRule>
    <cfRule type="expression" dxfId="8132" priority="8138">
      <formula>D9=2</formula>
    </cfRule>
    <cfRule type="expression" dxfId="8131" priority="8139">
      <formula>D9=1</formula>
    </cfRule>
    <cfRule type="expression" dxfId="8130" priority="8140">
      <formula>D9=0</formula>
    </cfRule>
  </conditionalFormatting>
  <conditionalFormatting sqref="H8">
    <cfRule type="expression" dxfId="8129" priority="8121">
      <formula>H9=9</formula>
    </cfRule>
    <cfRule type="expression" dxfId="8128" priority="8122">
      <formula>H9=8</formula>
    </cfRule>
    <cfRule type="expression" dxfId="8127" priority="8123">
      <formula>H9=7</formula>
    </cfRule>
    <cfRule type="expression" dxfId="8126" priority="8124">
      <formula>H9=6</formula>
    </cfRule>
    <cfRule type="expression" dxfId="8125" priority="8125">
      <formula>H9=5</formula>
    </cfRule>
    <cfRule type="expression" dxfId="8124" priority="8126">
      <formula>H9=4</formula>
    </cfRule>
    <cfRule type="expression" dxfId="8123" priority="8127">
      <formula>H9=3</formula>
    </cfRule>
    <cfRule type="expression" dxfId="8122" priority="8128">
      <formula>H9=2</formula>
    </cfRule>
    <cfRule type="expression" dxfId="8121" priority="8129">
      <formula>H9=1</formula>
    </cfRule>
    <cfRule type="expression" dxfId="8120" priority="8130">
      <formula>H9=0</formula>
    </cfRule>
  </conditionalFormatting>
  <conditionalFormatting sqref="F8">
    <cfRule type="expression" dxfId="8119" priority="8111">
      <formula>F9=9</formula>
    </cfRule>
    <cfRule type="expression" dxfId="8118" priority="8112">
      <formula>F9=8</formula>
    </cfRule>
    <cfRule type="expression" dxfId="8117" priority="8113">
      <formula>F9=7</formula>
    </cfRule>
    <cfRule type="expression" dxfId="8116" priority="8114">
      <formula>F9=6</formula>
    </cfRule>
    <cfRule type="expression" dxfId="8115" priority="8115">
      <formula>F9=5</formula>
    </cfRule>
    <cfRule type="expression" dxfId="8114" priority="8116">
      <formula>F9=4</formula>
    </cfRule>
    <cfRule type="expression" dxfId="8113" priority="8117">
      <formula>F9=3</formula>
    </cfRule>
    <cfRule type="expression" dxfId="8112" priority="8118">
      <formula>F9=2</formula>
    </cfRule>
    <cfRule type="expression" dxfId="8111" priority="8119">
      <formula>F9=1</formula>
    </cfRule>
    <cfRule type="expression" dxfId="8110" priority="8120">
      <formula>F9=0</formula>
    </cfRule>
  </conditionalFormatting>
  <conditionalFormatting sqref="F8">
    <cfRule type="expression" dxfId="8109" priority="8101">
      <formula>F9=9</formula>
    </cfRule>
    <cfRule type="expression" dxfId="8108" priority="8102">
      <formula>F9=8</formula>
    </cfRule>
    <cfRule type="expression" dxfId="8107" priority="8103">
      <formula>F9=7</formula>
    </cfRule>
    <cfRule type="expression" dxfId="8106" priority="8104">
      <formula>F9=6</formula>
    </cfRule>
    <cfRule type="expression" dxfId="8105" priority="8105">
      <formula>F9=5</formula>
    </cfRule>
    <cfRule type="expression" dxfId="8104" priority="8106">
      <formula>F9=4</formula>
    </cfRule>
    <cfRule type="expression" dxfId="8103" priority="8107">
      <formula>F9=3</formula>
    </cfRule>
    <cfRule type="expression" dxfId="8102" priority="8108">
      <formula>F9=2</formula>
    </cfRule>
    <cfRule type="expression" dxfId="8101" priority="8109">
      <formula>F9=1</formula>
    </cfRule>
    <cfRule type="expression" dxfId="8100" priority="8110">
      <formula>F9=0</formula>
    </cfRule>
  </conditionalFormatting>
  <conditionalFormatting sqref="F8">
    <cfRule type="expression" dxfId="8099" priority="8091">
      <formula>F9=9</formula>
    </cfRule>
    <cfRule type="expression" dxfId="8098" priority="8092">
      <formula>F9=8</formula>
    </cfRule>
    <cfRule type="expression" dxfId="8097" priority="8093">
      <formula>F9=7</formula>
    </cfRule>
    <cfRule type="expression" dxfId="8096" priority="8094">
      <formula>F9=6</formula>
    </cfRule>
    <cfRule type="expression" dxfId="8095" priority="8095">
      <formula>F9=5</formula>
    </cfRule>
    <cfRule type="expression" dxfId="8094" priority="8096">
      <formula>F9=4</formula>
    </cfRule>
    <cfRule type="expression" dxfId="8093" priority="8097">
      <formula>F9=3</formula>
    </cfRule>
    <cfRule type="expression" dxfId="8092" priority="8098">
      <formula>F9=2</formula>
    </cfRule>
    <cfRule type="expression" dxfId="8091" priority="8099">
      <formula>F9=1</formula>
    </cfRule>
    <cfRule type="expression" dxfId="8090" priority="8100">
      <formula>F9=0</formula>
    </cfRule>
  </conditionalFormatting>
  <conditionalFormatting sqref="H8">
    <cfRule type="expression" dxfId="8089" priority="8081">
      <formula>H9=9</formula>
    </cfRule>
    <cfRule type="expression" dxfId="8088" priority="8082">
      <formula>H9=8</formula>
    </cfRule>
    <cfRule type="expression" dxfId="8087" priority="8083">
      <formula>H9=7</formula>
    </cfRule>
    <cfRule type="expression" dxfId="8086" priority="8084">
      <formula>H9=6</formula>
    </cfRule>
    <cfRule type="expression" dxfId="8085" priority="8085">
      <formula>H9=5</formula>
    </cfRule>
    <cfRule type="expression" dxfId="8084" priority="8086">
      <formula>H9=4</formula>
    </cfRule>
    <cfRule type="expression" dxfId="8083" priority="8087">
      <formula>H9=3</formula>
    </cfRule>
    <cfRule type="expression" dxfId="8082" priority="8088">
      <formula>H9=2</formula>
    </cfRule>
    <cfRule type="expression" dxfId="8081" priority="8089">
      <formula>H9=1</formula>
    </cfRule>
    <cfRule type="expression" dxfId="8080" priority="8090">
      <formula>H9=0</formula>
    </cfRule>
  </conditionalFormatting>
  <conditionalFormatting sqref="H8">
    <cfRule type="expression" dxfId="8079" priority="8071">
      <formula>H9=9</formula>
    </cfRule>
    <cfRule type="expression" dxfId="8078" priority="8072">
      <formula>H9=8</formula>
    </cfRule>
    <cfRule type="expression" dxfId="8077" priority="8073">
      <formula>H9=7</formula>
    </cfRule>
    <cfRule type="expression" dxfId="8076" priority="8074">
      <formula>H9=6</formula>
    </cfRule>
    <cfRule type="expression" dxfId="8075" priority="8075">
      <formula>H9=5</formula>
    </cfRule>
    <cfRule type="expression" dxfId="8074" priority="8076">
      <formula>H9=4</formula>
    </cfRule>
    <cfRule type="expression" dxfId="8073" priority="8077">
      <formula>H9=3</formula>
    </cfRule>
    <cfRule type="expression" dxfId="8072" priority="8078">
      <formula>H9=2</formula>
    </cfRule>
    <cfRule type="expression" dxfId="8071" priority="8079">
      <formula>H9=1</formula>
    </cfRule>
    <cfRule type="expression" dxfId="8070" priority="8080">
      <formula>H9=0</formula>
    </cfRule>
  </conditionalFormatting>
  <conditionalFormatting sqref="H8">
    <cfRule type="expression" dxfId="8069" priority="8061">
      <formula>H9=9</formula>
    </cfRule>
    <cfRule type="expression" dxfId="8068" priority="8062">
      <formula>H9=8</formula>
    </cfRule>
    <cfRule type="expression" dxfId="8067" priority="8063">
      <formula>H9=7</formula>
    </cfRule>
    <cfRule type="expression" dxfId="8066" priority="8064">
      <formula>H9=6</formula>
    </cfRule>
    <cfRule type="expression" dxfId="8065" priority="8065">
      <formula>H9=5</formula>
    </cfRule>
    <cfRule type="expression" dxfId="8064" priority="8066">
      <formula>H9=4</formula>
    </cfRule>
    <cfRule type="expression" dxfId="8063" priority="8067">
      <formula>H9=3</formula>
    </cfRule>
    <cfRule type="expression" dxfId="8062" priority="8068">
      <formula>H9=2</formula>
    </cfRule>
    <cfRule type="expression" dxfId="8061" priority="8069">
      <formula>H9=1</formula>
    </cfRule>
    <cfRule type="expression" dxfId="8060" priority="8070">
      <formula>H9=0</formula>
    </cfRule>
  </conditionalFormatting>
  <conditionalFormatting sqref="Z8">
    <cfRule type="expression" dxfId="8059" priority="8051">
      <formula>Z9=9</formula>
    </cfRule>
    <cfRule type="expression" dxfId="8058" priority="8052">
      <formula>Z9=8</formula>
    </cfRule>
    <cfRule type="expression" dxfId="8057" priority="8053">
      <formula>Z9=7</formula>
    </cfRule>
    <cfRule type="expression" dxfId="8056" priority="8054">
      <formula>Z9=6</formula>
    </cfRule>
    <cfRule type="expression" dxfId="8055" priority="8055">
      <formula>Z9=5</formula>
    </cfRule>
    <cfRule type="expression" dxfId="8054" priority="8056">
      <formula>Z9=4</formula>
    </cfRule>
    <cfRule type="expression" dxfId="8053" priority="8057">
      <formula>Z9=3</formula>
    </cfRule>
    <cfRule type="expression" dxfId="8052" priority="8058">
      <formula>Z9=2</formula>
    </cfRule>
    <cfRule type="expression" dxfId="8051" priority="8059">
      <formula>Z9=1</formula>
    </cfRule>
    <cfRule type="expression" dxfId="8050" priority="8060">
      <formula>Z9=0</formula>
    </cfRule>
  </conditionalFormatting>
  <conditionalFormatting sqref="AB8">
    <cfRule type="expression" dxfId="8049" priority="8041">
      <formula>AB9=9</formula>
    </cfRule>
    <cfRule type="expression" dxfId="8048" priority="8042">
      <formula>AB9=8</formula>
    </cfRule>
    <cfRule type="expression" dxfId="8047" priority="8043">
      <formula>AB9=7</formula>
    </cfRule>
    <cfRule type="expression" dxfId="8046" priority="8044">
      <formula>AB9=6</formula>
    </cfRule>
    <cfRule type="expression" dxfId="8045" priority="8045">
      <formula>AB9=5</formula>
    </cfRule>
    <cfRule type="expression" dxfId="8044" priority="8046">
      <formula>AB9=4</formula>
    </cfRule>
    <cfRule type="expression" dxfId="8043" priority="8047">
      <formula>AB9=3</formula>
    </cfRule>
    <cfRule type="expression" dxfId="8042" priority="8048">
      <formula>AB9=2</formula>
    </cfRule>
    <cfRule type="expression" dxfId="8041" priority="8049">
      <formula>AB9=1</formula>
    </cfRule>
    <cfRule type="expression" dxfId="8040" priority="8050">
      <formula>AB9=0</formula>
    </cfRule>
  </conditionalFormatting>
  <conditionalFormatting sqref="AD8">
    <cfRule type="expression" dxfId="8039" priority="8031">
      <formula>AD9=9</formula>
    </cfRule>
    <cfRule type="expression" dxfId="8038" priority="8032">
      <formula>AD9=8</formula>
    </cfRule>
    <cfRule type="expression" dxfId="8037" priority="8033">
      <formula>AD9=7</formula>
    </cfRule>
    <cfRule type="expression" dxfId="8036" priority="8034">
      <formula>AD9=6</formula>
    </cfRule>
    <cfRule type="expression" dxfId="8035" priority="8035">
      <formula>AD9=5</formula>
    </cfRule>
    <cfRule type="expression" dxfId="8034" priority="8036">
      <formula>AD9=4</formula>
    </cfRule>
    <cfRule type="expression" dxfId="8033" priority="8037">
      <formula>AD9=3</formula>
    </cfRule>
    <cfRule type="expression" dxfId="8032" priority="8038">
      <formula>AD9=2</formula>
    </cfRule>
    <cfRule type="expression" dxfId="8031" priority="8039">
      <formula>AD9=1</formula>
    </cfRule>
    <cfRule type="expression" dxfId="8030" priority="8040">
      <formula>AD9=0</formula>
    </cfRule>
  </conditionalFormatting>
  <conditionalFormatting sqref="Z8">
    <cfRule type="expression" dxfId="8029" priority="8021">
      <formula>Z9=9</formula>
    </cfRule>
    <cfRule type="expression" dxfId="8028" priority="8022">
      <formula>Z9=8</formula>
    </cfRule>
    <cfRule type="expression" dxfId="8027" priority="8023">
      <formula>Z9=7</formula>
    </cfRule>
    <cfRule type="expression" dxfId="8026" priority="8024">
      <formula>Z9=6</formula>
    </cfRule>
    <cfRule type="expression" dxfId="8025" priority="8025">
      <formula>Z9=5</formula>
    </cfRule>
    <cfRule type="expression" dxfId="8024" priority="8026">
      <formula>Z9=4</formula>
    </cfRule>
    <cfRule type="expression" dxfId="8023" priority="8027">
      <formula>Z9=3</formula>
    </cfRule>
    <cfRule type="expression" dxfId="8022" priority="8028">
      <formula>Z9=2</formula>
    </cfRule>
    <cfRule type="expression" dxfId="8021" priority="8029">
      <formula>Z9=1</formula>
    </cfRule>
    <cfRule type="expression" dxfId="8020" priority="8030">
      <formula>Z9=0</formula>
    </cfRule>
  </conditionalFormatting>
  <conditionalFormatting sqref="AB8">
    <cfRule type="expression" dxfId="8019" priority="8011">
      <formula>AB9=9</formula>
    </cfRule>
    <cfRule type="expression" dxfId="8018" priority="8012">
      <formula>AB9=8</formula>
    </cfRule>
    <cfRule type="expression" dxfId="8017" priority="8013">
      <formula>AB9=7</formula>
    </cfRule>
    <cfRule type="expression" dxfId="8016" priority="8014">
      <formula>AB9=6</formula>
    </cfRule>
    <cfRule type="expression" dxfId="8015" priority="8015">
      <formula>AB9=5</formula>
    </cfRule>
    <cfRule type="expression" dxfId="8014" priority="8016">
      <formula>AB9=4</formula>
    </cfRule>
    <cfRule type="expression" dxfId="8013" priority="8017">
      <formula>AB9=3</formula>
    </cfRule>
    <cfRule type="expression" dxfId="8012" priority="8018">
      <formula>AB9=2</formula>
    </cfRule>
    <cfRule type="expression" dxfId="8011" priority="8019">
      <formula>AB9=1</formula>
    </cfRule>
    <cfRule type="expression" dxfId="8010" priority="8020">
      <formula>AB9=0</formula>
    </cfRule>
  </conditionalFormatting>
  <conditionalFormatting sqref="AD8">
    <cfRule type="expression" dxfId="8009" priority="8001">
      <formula>AD9=9</formula>
    </cfRule>
    <cfRule type="expression" dxfId="8008" priority="8002">
      <formula>AD9=8</formula>
    </cfRule>
    <cfRule type="expression" dxfId="8007" priority="8003">
      <formula>AD9=7</formula>
    </cfRule>
    <cfRule type="expression" dxfId="8006" priority="8004">
      <formula>AD9=6</formula>
    </cfRule>
    <cfRule type="expression" dxfId="8005" priority="8005">
      <formula>AD9=5</formula>
    </cfRule>
    <cfRule type="expression" dxfId="8004" priority="8006">
      <formula>AD9=4</formula>
    </cfRule>
    <cfRule type="expression" dxfId="8003" priority="8007">
      <formula>AD9=3</formula>
    </cfRule>
    <cfRule type="expression" dxfId="8002" priority="8008">
      <formula>AD9=2</formula>
    </cfRule>
    <cfRule type="expression" dxfId="8001" priority="8009">
      <formula>AD9=1</formula>
    </cfRule>
    <cfRule type="expression" dxfId="8000" priority="8010">
      <formula>AD9=0</formula>
    </cfRule>
  </conditionalFormatting>
  <conditionalFormatting sqref="Z8">
    <cfRule type="expression" dxfId="7999" priority="7991">
      <formula>Z9=9</formula>
    </cfRule>
    <cfRule type="expression" dxfId="7998" priority="7992">
      <formula>Z9=8</formula>
    </cfRule>
    <cfRule type="expression" dxfId="7997" priority="7993">
      <formula>Z9=7</formula>
    </cfRule>
    <cfRule type="expression" dxfId="7996" priority="7994">
      <formula>Z9=6</formula>
    </cfRule>
    <cfRule type="expression" dxfId="7995" priority="7995">
      <formula>Z9=5</formula>
    </cfRule>
    <cfRule type="expression" dxfId="7994" priority="7996">
      <formula>Z9=4</formula>
    </cfRule>
    <cfRule type="expression" dxfId="7993" priority="7997">
      <formula>Z9=3</formula>
    </cfRule>
    <cfRule type="expression" dxfId="7992" priority="7998">
      <formula>Z9=2</formula>
    </cfRule>
    <cfRule type="expression" dxfId="7991" priority="7999">
      <formula>Z9=1</formula>
    </cfRule>
    <cfRule type="expression" dxfId="7990" priority="8000">
      <formula>Z9=0</formula>
    </cfRule>
  </conditionalFormatting>
  <conditionalFormatting sqref="AD8">
    <cfRule type="expression" dxfId="7989" priority="7981">
      <formula>AD9=9</formula>
    </cfRule>
    <cfRule type="expression" dxfId="7988" priority="7982">
      <formula>AD9=8</formula>
    </cfRule>
    <cfRule type="expression" dxfId="7987" priority="7983">
      <formula>AD9=7</formula>
    </cfRule>
    <cfRule type="expression" dxfId="7986" priority="7984">
      <formula>AD9=6</formula>
    </cfRule>
    <cfRule type="expression" dxfId="7985" priority="7985">
      <formula>AD9=5</formula>
    </cfRule>
    <cfRule type="expression" dxfId="7984" priority="7986">
      <formula>AD9=4</formula>
    </cfRule>
    <cfRule type="expression" dxfId="7983" priority="7987">
      <formula>AD9=3</formula>
    </cfRule>
    <cfRule type="expression" dxfId="7982" priority="7988">
      <formula>AD9=2</formula>
    </cfRule>
    <cfRule type="expression" dxfId="7981" priority="7989">
      <formula>AD9=1</formula>
    </cfRule>
    <cfRule type="expression" dxfId="7980" priority="7990">
      <formula>AD9=0</formula>
    </cfRule>
  </conditionalFormatting>
  <conditionalFormatting sqref="AB8">
    <cfRule type="expression" dxfId="7979" priority="7971">
      <formula>AB9=9</formula>
    </cfRule>
    <cfRule type="expression" dxfId="7978" priority="7972">
      <formula>AB9=8</formula>
    </cfRule>
    <cfRule type="expression" dxfId="7977" priority="7973">
      <formula>AB9=7</formula>
    </cfRule>
    <cfRule type="expression" dxfId="7976" priority="7974">
      <formula>AB9=6</formula>
    </cfRule>
    <cfRule type="expression" dxfId="7975" priority="7975">
      <formula>AB9=5</formula>
    </cfRule>
    <cfRule type="expression" dxfId="7974" priority="7976">
      <formula>AB9=4</formula>
    </cfRule>
    <cfRule type="expression" dxfId="7973" priority="7977">
      <formula>AB9=3</formula>
    </cfRule>
    <cfRule type="expression" dxfId="7972" priority="7978">
      <formula>AB9=2</formula>
    </cfRule>
    <cfRule type="expression" dxfId="7971" priority="7979">
      <formula>AB9=1</formula>
    </cfRule>
    <cfRule type="expression" dxfId="7970" priority="7980">
      <formula>AB9=0</formula>
    </cfRule>
  </conditionalFormatting>
  <conditionalFormatting sqref="AB8">
    <cfRule type="expression" dxfId="7969" priority="7961">
      <formula>AB9=9</formula>
    </cfRule>
    <cfRule type="expression" dxfId="7968" priority="7962">
      <formula>AB9=8</formula>
    </cfRule>
    <cfRule type="expression" dxfId="7967" priority="7963">
      <formula>AB9=7</formula>
    </cfRule>
    <cfRule type="expression" dxfId="7966" priority="7964">
      <formula>AB9=6</formula>
    </cfRule>
    <cfRule type="expression" dxfId="7965" priority="7965">
      <formula>AB9=5</formula>
    </cfRule>
    <cfRule type="expression" dxfId="7964" priority="7966">
      <formula>AB9=4</formula>
    </cfRule>
    <cfRule type="expression" dxfId="7963" priority="7967">
      <formula>AB9=3</formula>
    </cfRule>
    <cfRule type="expression" dxfId="7962" priority="7968">
      <formula>AB9=2</formula>
    </cfRule>
    <cfRule type="expression" dxfId="7961" priority="7969">
      <formula>AB9=1</formula>
    </cfRule>
    <cfRule type="expression" dxfId="7960" priority="7970">
      <formula>AB9=0</formula>
    </cfRule>
  </conditionalFormatting>
  <conditionalFormatting sqref="AB8">
    <cfRule type="expression" dxfId="7959" priority="7951">
      <formula>AB9=9</formula>
    </cfRule>
    <cfRule type="expression" dxfId="7958" priority="7952">
      <formula>AB9=8</formula>
    </cfRule>
    <cfRule type="expression" dxfId="7957" priority="7953">
      <formula>AB9=7</formula>
    </cfRule>
    <cfRule type="expression" dxfId="7956" priority="7954">
      <formula>AB9=6</formula>
    </cfRule>
    <cfRule type="expression" dxfId="7955" priority="7955">
      <formula>AB9=5</formula>
    </cfRule>
    <cfRule type="expression" dxfId="7954" priority="7956">
      <formula>AB9=4</formula>
    </cfRule>
    <cfRule type="expression" dxfId="7953" priority="7957">
      <formula>AB9=3</formula>
    </cfRule>
    <cfRule type="expression" dxfId="7952" priority="7958">
      <formula>AB9=2</formula>
    </cfRule>
    <cfRule type="expression" dxfId="7951" priority="7959">
      <formula>AB9=1</formula>
    </cfRule>
    <cfRule type="expression" dxfId="7950" priority="7960">
      <formula>AB9=0</formula>
    </cfRule>
  </conditionalFormatting>
  <conditionalFormatting sqref="AD8">
    <cfRule type="expression" dxfId="7949" priority="7941">
      <formula>AD9=9</formula>
    </cfRule>
    <cfRule type="expression" dxfId="7948" priority="7942">
      <formula>AD9=8</formula>
    </cfRule>
    <cfRule type="expression" dxfId="7947" priority="7943">
      <formula>AD9=7</formula>
    </cfRule>
    <cfRule type="expression" dxfId="7946" priority="7944">
      <formula>AD9=6</formula>
    </cfRule>
    <cfRule type="expression" dxfId="7945" priority="7945">
      <formula>AD9=5</formula>
    </cfRule>
    <cfRule type="expression" dxfId="7944" priority="7946">
      <formula>AD9=4</formula>
    </cfRule>
    <cfRule type="expression" dxfId="7943" priority="7947">
      <formula>AD9=3</formula>
    </cfRule>
    <cfRule type="expression" dxfId="7942" priority="7948">
      <formula>AD9=2</formula>
    </cfRule>
    <cfRule type="expression" dxfId="7941" priority="7949">
      <formula>AD9=1</formula>
    </cfRule>
    <cfRule type="expression" dxfId="7940" priority="7950">
      <formula>AD9=0</formula>
    </cfRule>
  </conditionalFormatting>
  <conditionalFormatting sqref="AD8">
    <cfRule type="expression" dxfId="7939" priority="7931">
      <formula>AD9=9</formula>
    </cfRule>
    <cfRule type="expression" dxfId="7938" priority="7932">
      <formula>AD9=8</formula>
    </cfRule>
    <cfRule type="expression" dxfId="7937" priority="7933">
      <formula>AD9=7</formula>
    </cfRule>
    <cfRule type="expression" dxfId="7936" priority="7934">
      <formula>AD9=6</formula>
    </cfRule>
    <cfRule type="expression" dxfId="7935" priority="7935">
      <formula>AD9=5</formula>
    </cfRule>
    <cfRule type="expression" dxfId="7934" priority="7936">
      <formula>AD9=4</formula>
    </cfRule>
    <cfRule type="expression" dxfId="7933" priority="7937">
      <formula>AD9=3</formula>
    </cfRule>
    <cfRule type="expression" dxfId="7932" priority="7938">
      <formula>AD9=2</formula>
    </cfRule>
    <cfRule type="expression" dxfId="7931" priority="7939">
      <formula>AD9=1</formula>
    </cfRule>
    <cfRule type="expression" dxfId="7930" priority="7940">
      <formula>AD9=0</formula>
    </cfRule>
  </conditionalFormatting>
  <conditionalFormatting sqref="AD8">
    <cfRule type="expression" dxfId="7929" priority="7921">
      <formula>AD9=9</formula>
    </cfRule>
    <cfRule type="expression" dxfId="7928" priority="7922">
      <formula>AD9=8</formula>
    </cfRule>
    <cfRule type="expression" dxfId="7927" priority="7923">
      <formula>AD9=7</formula>
    </cfRule>
    <cfRule type="expression" dxfId="7926" priority="7924">
      <formula>AD9=6</formula>
    </cfRule>
    <cfRule type="expression" dxfId="7925" priority="7925">
      <formula>AD9=5</formula>
    </cfRule>
    <cfRule type="expression" dxfId="7924" priority="7926">
      <formula>AD9=4</formula>
    </cfRule>
    <cfRule type="expression" dxfId="7923" priority="7927">
      <formula>AD9=3</formula>
    </cfRule>
    <cfRule type="expression" dxfId="7922" priority="7928">
      <formula>AD9=2</formula>
    </cfRule>
    <cfRule type="expression" dxfId="7921" priority="7929">
      <formula>AD9=1</formula>
    </cfRule>
    <cfRule type="expression" dxfId="7920" priority="7930">
      <formula>AD9=0</formula>
    </cfRule>
  </conditionalFormatting>
  <conditionalFormatting sqref="AK8">
    <cfRule type="expression" dxfId="7919" priority="7911">
      <formula>AK9=9</formula>
    </cfRule>
    <cfRule type="expression" dxfId="7918" priority="7912">
      <formula>AK9=8</formula>
    </cfRule>
    <cfRule type="expression" dxfId="7917" priority="7913">
      <formula>AK9=7</formula>
    </cfRule>
    <cfRule type="expression" dxfId="7916" priority="7914">
      <formula>AK9=6</formula>
    </cfRule>
    <cfRule type="expression" dxfId="7915" priority="7915">
      <formula>AK9=5</formula>
    </cfRule>
    <cfRule type="expression" dxfId="7914" priority="7916">
      <formula>AK9=4</formula>
    </cfRule>
    <cfRule type="expression" dxfId="7913" priority="7917">
      <formula>AK9=3</formula>
    </cfRule>
    <cfRule type="expression" dxfId="7912" priority="7918">
      <formula>AK9=2</formula>
    </cfRule>
    <cfRule type="expression" dxfId="7911" priority="7919">
      <formula>AK9=1</formula>
    </cfRule>
    <cfRule type="expression" dxfId="7910" priority="7920">
      <formula>AK9=0</formula>
    </cfRule>
  </conditionalFormatting>
  <conditionalFormatting sqref="AM8">
    <cfRule type="expression" dxfId="7909" priority="7901">
      <formula>AM9=9</formula>
    </cfRule>
    <cfRule type="expression" dxfId="7908" priority="7902">
      <formula>AM9=8</formula>
    </cfRule>
    <cfRule type="expression" dxfId="7907" priority="7903">
      <formula>AM9=7</formula>
    </cfRule>
    <cfRule type="expression" dxfId="7906" priority="7904">
      <formula>AM9=6</formula>
    </cfRule>
    <cfRule type="expression" dxfId="7905" priority="7905">
      <formula>AM9=5</formula>
    </cfRule>
    <cfRule type="expression" dxfId="7904" priority="7906">
      <formula>AM9=4</formula>
    </cfRule>
    <cfRule type="expression" dxfId="7903" priority="7907">
      <formula>AM9=3</formula>
    </cfRule>
    <cfRule type="expression" dxfId="7902" priority="7908">
      <formula>AM9=2</formula>
    </cfRule>
    <cfRule type="expression" dxfId="7901" priority="7909">
      <formula>AM9=1</formula>
    </cfRule>
    <cfRule type="expression" dxfId="7900" priority="7910">
      <formula>AM9=0</formula>
    </cfRule>
  </conditionalFormatting>
  <conditionalFormatting sqref="AO8">
    <cfRule type="expression" dxfId="7899" priority="7891">
      <formula>AO9=9</formula>
    </cfRule>
    <cfRule type="expression" dxfId="7898" priority="7892">
      <formula>AO9=8</formula>
    </cfRule>
    <cfRule type="expression" dxfId="7897" priority="7893">
      <formula>AO9=7</formula>
    </cfRule>
    <cfRule type="expression" dxfId="7896" priority="7894">
      <formula>AO9=6</formula>
    </cfRule>
    <cfRule type="expression" dxfId="7895" priority="7895">
      <formula>AO9=5</formula>
    </cfRule>
    <cfRule type="expression" dxfId="7894" priority="7896">
      <formula>AO9=4</formula>
    </cfRule>
    <cfRule type="expression" dxfId="7893" priority="7897">
      <formula>AO9=3</formula>
    </cfRule>
    <cfRule type="expression" dxfId="7892" priority="7898">
      <formula>AO9=2</formula>
    </cfRule>
    <cfRule type="expression" dxfId="7891" priority="7899">
      <formula>AO9=1</formula>
    </cfRule>
    <cfRule type="expression" dxfId="7890" priority="7900">
      <formula>AO9=0</formula>
    </cfRule>
  </conditionalFormatting>
  <conditionalFormatting sqref="AK8">
    <cfRule type="expression" dxfId="7889" priority="7881">
      <formula>AK9=9</formula>
    </cfRule>
    <cfRule type="expression" dxfId="7888" priority="7882">
      <formula>AK9=8</formula>
    </cfRule>
    <cfRule type="expression" dxfId="7887" priority="7883">
      <formula>AK9=7</formula>
    </cfRule>
    <cfRule type="expression" dxfId="7886" priority="7884">
      <formula>AK9=6</formula>
    </cfRule>
    <cfRule type="expression" dxfId="7885" priority="7885">
      <formula>AK9=5</formula>
    </cfRule>
    <cfRule type="expression" dxfId="7884" priority="7886">
      <formula>AK9=4</formula>
    </cfRule>
    <cfRule type="expression" dxfId="7883" priority="7887">
      <formula>AK9=3</formula>
    </cfRule>
    <cfRule type="expression" dxfId="7882" priority="7888">
      <formula>AK9=2</formula>
    </cfRule>
    <cfRule type="expression" dxfId="7881" priority="7889">
      <formula>AK9=1</formula>
    </cfRule>
    <cfRule type="expression" dxfId="7880" priority="7890">
      <formula>AK9=0</formula>
    </cfRule>
  </conditionalFormatting>
  <conditionalFormatting sqref="AM8">
    <cfRule type="expression" dxfId="7879" priority="7871">
      <formula>AM9=9</formula>
    </cfRule>
    <cfRule type="expression" dxfId="7878" priority="7872">
      <formula>AM9=8</formula>
    </cfRule>
    <cfRule type="expression" dxfId="7877" priority="7873">
      <formula>AM9=7</formula>
    </cfRule>
    <cfRule type="expression" dxfId="7876" priority="7874">
      <formula>AM9=6</formula>
    </cfRule>
    <cfRule type="expression" dxfId="7875" priority="7875">
      <formula>AM9=5</formula>
    </cfRule>
    <cfRule type="expression" dxfId="7874" priority="7876">
      <formula>AM9=4</formula>
    </cfRule>
    <cfRule type="expression" dxfId="7873" priority="7877">
      <formula>AM9=3</formula>
    </cfRule>
    <cfRule type="expression" dxfId="7872" priority="7878">
      <formula>AM9=2</formula>
    </cfRule>
    <cfRule type="expression" dxfId="7871" priority="7879">
      <formula>AM9=1</formula>
    </cfRule>
    <cfRule type="expression" dxfId="7870" priority="7880">
      <formula>AM9=0</formula>
    </cfRule>
  </conditionalFormatting>
  <conditionalFormatting sqref="AO8">
    <cfRule type="expression" dxfId="7869" priority="7861">
      <formula>AO9=9</formula>
    </cfRule>
    <cfRule type="expression" dxfId="7868" priority="7862">
      <formula>AO9=8</formula>
    </cfRule>
    <cfRule type="expression" dxfId="7867" priority="7863">
      <formula>AO9=7</formula>
    </cfRule>
    <cfRule type="expression" dxfId="7866" priority="7864">
      <formula>AO9=6</formula>
    </cfRule>
    <cfRule type="expression" dxfId="7865" priority="7865">
      <formula>AO9=5</formula>
    </cfRule>
    <cfRule type="expression" dxfId="7864" priority="7866">
      <formula>AO9=4</formula>
    </cfRule>
    <cfRule type="expression" dxfId="7863" priority="7867">
      <formula>AO9=3</formula>
    </cfRule>
    <cfRule type="expression" dxfId="7862" priority="7868">
      <formula>AO9=2</formula>
    </cfRule>
    <cfRule type="expression" dxfId="7861" priority="7869">
      <formula>AO9=1</formula>
    </cfRule>
    <cfRule type="expression" dxfId="7860" priority="7870">
      <formula>AO9=0</formula>
    </cfRule>
  </conditionalFormatting>
  <conditionalFormatting sqref="AK8">
    <cfRule type="expression" dxfId="7859" priority="7851">
      <formula>AK9=9</formula>
    </cfRule>
    <cfRule type="expression" dxfId="7858" priority="7852">
      <formula>AK9=8</formula>
    </cfRule>
    <cfRule type="expression" dxfId="7857" priority="7853">
      <formula>AK9=7</formula>
    </cfRule>
    <cfRule type="expression" dxfId="7856" priority="7854">
      <formula>AK9=6</formula>
    </cfRule>
    <cfRule type="expression" dxfId="7855" priority="7855">
      <formula>AK9=5</formula>
    </cfRule>
    <cfRule type="expression" dxfId="7854" priority="7856">
      <formula>AK9=4</formula>
    </cfRule>
    <cfRule type="expression" dxfId="7853" priority="7857">
      <formula>AK9=3</formula>
    </cfRule>
    <cfRule type="expression" dxfId="7852" priority="7858">
      <formula>AK9=2</formula>
    </cfRule>
    <cfRule type="expression" dxfId="7851" priority="7859">
      <formula>AK9=1</formula>
    </cfRule>
    <cfRule type="expression" dxfId="7850" priority="7860">
      <formula>AK9=0</formula>
    </cfRule>
  </conditionalFormatting>
  <conditionalFormatting sqref="AO8">
    <cfRule type="expression" dxfId="7849" priority="7841">
      <formula>AO9=9</formula>
    </cfRule>
    <cfRule type="expression" dxfId="7848" priority="7842">
      <formula>AO9=8</formula>
    </cfRule>
    <cfRule type="expression" dxfId="7847" priority="7843">
      <formula>AO9=7</formula>
    </cfRule>
    <cfRule type="expression" dxfId="7846" priority="7844">
      <formula>AO9=6</formula>
    </cfRule>
    <cfRule type="expression" dxfId="7845" priority="7845">
      <formula>AO9=5</formula>
    </cfRule>
    <cfRule type="expression" dxfId="7844" priority="7846">
      <formula>AO9=4</formula>
    </cfRule>
    <cfRule type="expression" dxfId="7843" priority="7847">
      <formula>AO9=3</formula>
    </cfRule>
    <cfRule type="expression" dxfId="7842" priority="7848">
      <formula>AO9=2</formula>
    </cfRule>
    <cfRule type="expression" dxfId="7841" priority="7849">
      <formula>AO9=1</formula>
    </cfRule>
    <cfRule type="expression" dxfId="7840" priority="7850">
      <formula>AO9=0</formula>
    </cfRule>
  </conditionalFormatting>
  <conditionalFormatting sqref="AM8">
    <cfRule type="expression" dxfId="7839" priority="7831">
      <formula>AM9=9</formula>
    </cfRule>
    <cfRule type="expression" dxfId="7838" priority="7832">
      <formula>AM9=8</formula>
    </cfRule>
    <cfRule type="expression" dxfId="7837" priority="7833">
      <formula>AM9=7</formula>
    </cfRule>
    <cfRule type="expression" dxfId="7836" priority="7834">
      <formula>AM9=6</formula>
    </cfRule>
    <cfRule type="expression" dxfId="7835" priority="7835">
      <formula>AM9=5</formula>
    </cfRule>
    <cfRule type="expression" dxfId="7834" priority="7836">
      <formula>AM9=4</formula>
    </cfRule>
    <cfRule type="expression" dxfId="7833" priority="7837">
      <formula>AM9=3</formula>
    </cfRule>
    <cfRule type="expression" dxfId="7832" priority="7838">
      <formula>AM9=2</formula>
    </cfRule>
    <cfRule type="expression" dxfId="7831" priority="7839">
      <formula>AM9=1</formula>
    </cfRule>
    <cfRule type="expression" dxfId="7830" priority="7840">
      <formula>AM9=0</formula>
    </cfRule>
  </conditionalFormatting>
  <conditionalFormatting sqref="AM8">
    <cfRule type="expression" dxfId="7829" priority="7821">
      <formula>AM9=9</formula>
    </cfRule>
    <cfRule type="expression" dxfId="7828" priority="7822">
      <formula>AM9=8</formula>
    </cfRule>
    <cfRule type="expression" dxfId="7827" priority="7823">
      <formula>AM9=7</formula>
    </cfRule>
    <cfRule type="expression" dxfId="7826" priority="7824">
      <formula>AM9=6</formula>
    </cfRule>
    <cfRule type="expression" dxfId="7825" priority="7825">
      <formula>AM9=5</formula>
    </cfRule>
    <cfRule type="expression" dxfId="7824" priority="7826">
      <formula>AM9=4</formula>
    </cfRule>
    <cfRule type="expression" dxfId="7823" priority="7827">
      <formula>AM9=3</formula>
    </cfRule>
    <cfRule type="expression" dxfId="7822" priority="7828">
      <formula>AM9=2</formula>
    </cfRule>
    <cfRule type="expression" dxfId="7821" priority="7829">
      <formula>AM9=1</formula>
    </cfRule>
    <cfRule type="expression" dxfId="7820" priority="7830">
      <formula>AM9=0</formula>
    </cfRule>
  </conditionalFormatting>
  <conditionalFormatting sqref="AM8">
    <cfRule type="expression" dxfId="7819" priority="7811">
      <formula>AM9=9</formula>
    </cfRule>
    <cfRule type="expression" dxfId="7818" priority="7812">
      <formula>AM9=8</formula>
    </cfRule>
    <cfRule type="expression" dxfId="7817" priority="7813">
      <formula>AM9=7</formula>
    </cfRule>
    <cfRule type="expression" dxfId="7816" priority="7814">
      <formula>AM9=6</formula>
    </cfRule>
    <cfRule type="expression" dxfId="7815" priority="7815">
      <formula>AM9=5</formula>
    </cfRule>
    <cfRule type="expression" dxfId="7814" priority="7816">
      <formula>AM9=4</formula>
    </cfRule>
    <cfRule type="expression" dxfId="7813" priority="7817">
      <formula>AM9=3</formula>
    </cfRule>
    <cfRule type="expression" dxfId="7812" priority="7818">
      <formula>AM9=2</formula>
    </cfRule>
    <cfRule type="expression" dxfId="7811" priority="7819">
      <formula>AM9=1</formula>
    </cfRule>
    <cfRule type="expression" dxfId="7810" priority="7820">
      <formula>AM9=0</formula>
    </cfRule>
  </conditionalFormatting>
  <conditionalFormatting sqref="AO8">
    <cfRule type="expression" dxfId="7809" priority="7801">
      <formula>AO9=9</formula>
    </cfRule>
    <cfRule type="expression" dxfId="7808" priority="7802">
      <formula>AO9=8</formula>
    </cfRule>
    <cfRule type="expression" dxfId="7807" priority="7803">
      <formula>AO9=7</formula>
    </cfRule>
    <cfRule type="expression" dxfId="7806" priority="7804">
      <formula>AO9=6</formula>
    </cfRule>
    <cfRule type="expression" dxfId="7805" priority="7805">
      <formula>AO9=5</formula>
    </cfRule>
    <cfRule type="expression" dxfId="7804" priority="7806">
      <formula>AO9=4</formula>
    </cfRule>
    <cfRule type="expression" dxfId="7803" priority="7807">
      <formula>AO9=3</formula>
    </cfRule>
    <cfRule type="expression" dxfId="7802" priority="7808">
      <formula>AO9=2</formula>
    </cfRule>
    <cfRule type="expression" dxfId="7801" priority="7809">
      <formula>AO9=1</formula>
    </cfRule>
    <cfRule type="expression" dxfId="7800" priority="7810">
      <formula>AO9=0</formula>
    </cfRule>
  </conditionalFormatting>
  <conditionalFormatting sqref="AO8">
    <cfRule type="expression" dxfId="7799" priority="7791">
      <formula>AO9=9</formula>
    </cfRule>
    <cfRule type="expression" dxfId="7798" priority="7792">
      <formula>AO9=8</formula>
    </cfRule>
    <cfRule type="expression" dxfId="7797" priority="7793">
      <formula>AO9=7</formula>
    </cfRule>
    <cfRule type="expression" dxfId="7796" priority="7794">
      <formula>AO9=6</formula>
    </cfRule>
    <cfRule type="expression" dxfId="7795" priority="7795">
      <formula>AO9=5</formula>
    </cfRule>
    <cfRule type="expression" dxfId="7794" priority="7796">
      <formula>AO9=4</formula>
    </cfRule>
    <cfRule type="expression" dxfId="7793" priority="7797">
      <formula>AO9=3</formula>
    </cfRule>
    <cfRule type="expression" dxfId="7792" priority="7798">
      <formula>AO9=2</formula>
    </cfRule>
    <cfRule type="expression" dxfId="7791" priority="7799">
      <formula>AO9=1</formula>
    </cfRule>
    <cfRule type="expression" dxfId="7790" priority="7800">
      <formula>AO9=0</formula>
    </cfRule>
  </conditionalFormatting>
  <conditionalFormatting sqref="AO8">
    <cfRule type="expression" dxfId="7789" priority="7781">
      <formula>AO9=9</formula>
    </cfRule>
    <cfRule type="expression" dxfId="7788" priority="7782">
      <formula>AO9=8</formula>
    </cfRule>
    <cfRule type="expression" dxfId="7787" priority="7783">
      <formula>AO9=7</formula>
    </cfRule>
    <cfRule type="expression" dxfId="7786" priority="7784">
      <formula>AO9=6</formula>
    </cfRule>
    <cfRule type="expression" dxfId="7785" priority="7785">
      <formula>AO9=5</formula>
    </cfRule>
    <cfRule type="expression" dxfId="7784" priority="7786">
      <formula>AO9=4</formula>
    </cfRule>
    <cfRule type="expression" dxfId="7783" priority="7787">
      <formula>AO9=3</formula>
    </cfRule>
    <cfRule type="expression" dxfId="7782" priority="7788">
      <formula>AO9=2</formula>
    </cfRule>
    <cfRule type="expression" dxfId="7781" priority="7789">
      <formula>AO9=1</formula>
    </cfRule>
    <cfRule type="expression" dxfId="7780" priority="7790">
      <formula>AO9=0</formula>
    </cfRule>
  </conditionalFormatting>
  <conditionalFormatting sqref="D13">
    <cfRule type="expression" dxfId="7779" priority="7771">
      <formula>D14=9</formula>
    </cfRule>
    <cfRule type="expression" dxfId="7778" priority="7772">
      <formula>D14=8</formula>
    </cfRule>
    <cfRule type="expression" dxfId="7777" priority="7773">
      <formula>D14=7</formula>
    </cfRule>
    <cfRule type="expression" dxfId="7776" priority="7774">
      <formula>D14=6</formula>
    </cfRule>
    <cfRule type="expression" dxfId="7775" priority="7775">
      <formula>D14=5</formula>
    </cfRule>
    <cfRule type="expression" dxfId="7774" priority="7776">
      <formula>D14=4</formula>
    </cfRule>
    <cfRule type="expression" dxfId="7773" priority="7777">
      <formula>D14=3</formula>
    </cfRule>
    <cfRule type="expression" dxfId="7772" priority="7778">
      <formula>D14=2</formula>
    </cfRule>
    <cfRule type="expression" dxfId="7771" priority="7779">
      <formula>D14=1</formula>
    </cfRule>
    <cfRule type="expression" dxfId="7770" priority="7780">
      <formula>D14=0</formula>
    </cfRule>
  </conditionalFormatting>
  <conditionalFormatting sqref="J13">
    <cfRule type="expression" dxfId="7769" priority="7769">
      <formula>J14=1</formula>
    </cfRule>
    <cfRule type="expression" dxfId="7768" priority="7770">
      <formula>J14=0</formula>
    </cfRule>
  </conditionalFormatting>
  <conditionalFormatting sqref="F13">
    <cfRule type="expression" dxfId="7767" priority="7759">
      <formula>F14=9</formula>
    </cfRule>
    <cfRule type="expression" dxfId="7766" priority="7760">
      <formula>F14=8</formula>
    </cfRule>
    <cfRule type="expression" dxfId="7765" priority="7761">
      <formula>F14=7</formula>
    </cfRule>
    <cfRule type="expression" dxfId="7764" priority="7762">
      <formula>F14=6</formula>
    </cfRule>
    <cfRule type="expression" dxfId="7763" priority="7763">
      <formula>F14=5</formula>
    </cfRule>
    <cfRule type="expression" dxfId="7762" priority="7764">
      <formula>F14=4</formula>
    </cfRule>
    <cfRule type="expression" dxfId="7761" priority="7765">
      <formula>F14=3</formula>
    </cfRule>
    <cfRule type="expression" dxfId="7760" priority="7766">
      <formula>F14=2</formula>
    </cfRule>
    <cfRule type="expression" dxfId="7759" priority="7767">
      <formula>F14=1</formula>
    </cfRule>
    <cfRule type="expression" dxfId="7758" priority="7768">
      <formula>F14=0</formula>
    </cfRule>
  </conditionalFormatting>
  <conditionalFormatting sqref="H13">
    <cfRule type="expression" dxfId="7757" priority="7749">
      <formula>H14=9</formula>
    </cfRule>
    <cfRule type="expression" dxfId="7756" priority="7750">
      <formula>H14=8</formula>
    </cfRule>
    <cfRule type="expression" dxfId="7755" priority="7751">
      <formula>H14=7</formula>
    </cfRule>
    <cfRule type="expression" dxfId="7754" priority="7752">
      <formula>H14=6</formula>
    </cfRule>
    <cfRule type="expression" dxfId="7753" priority="7753">
      <formula>H14=5</formula>
    </cfRule>
    <cfRule type="expression" dxfId="7752" priority="7754">
      <formula>H14=4</formula>
    </cfRule>
    <cfRule type="expression" dxfId="7751" priority="7755">
      <formula>H14=3</formula>
    </cfRule>
    <cfRule type="expression" dxfId="7750" priority="7756">
      <formula>H14=2</formula>
    </cfRule>
    <cfRule type="expression" dxfId="7749" priority="7757">
      <formula>H14=1</formula>
    </cfRule>
    <cfRule type="expression" dxfId="7748" priority="7758">
      <formula>H14=0</formula>
    </cfRule>
  </conditionalFormatting>
  <conditionalFormatting sqref="O13">
    <cfRule type="expression" dxfId="7747" priority="7739">
      <formula>O14=9</formula>
    </cfRule>
    <cfRule type="expression" dxfId="7746" priority="7740">
      <formula>O14=8</formula>
    </cfRule>
    <cfRule type="expression" dxfId="7745" priority="7741">
      <formula>O14=7</formula>
    </cfRule>
    <cfRule type="expression" dxfId="7744" priority="7742">
      <formula>O14=6</formula>
    </cfRule>
    <cfRule type="expression" dxfId="7743" priority="7743">
      <formula>O14=5</formula>
    </cfRule>
    <cfRule type="expression" dxfId="7742" priority="7744">
      <formula>O14=4</formula>
    </cfRule>
    <cfRule type="expression" dxfId="7741" priority="7745">
      <formula>O14=3</formula>
    </cfRule>
    <cfRule type="expression" dxfId="7740" priority="7746">
      <formula>O14=2</formula>
    </cfRule>
    <cfRule type="expression" dxfId="7739" priority="7747">
      <formula>O14=1</formula>
    </cfRule>
    <cfRule type="expression" dxfId="7738" priority="7748">
      <formula>O14=0</formula>
    </cfRule>
  </conditionalFormatting>
  <conditionalFormatting sqref="U13">
    <cfRule type="expression" dxfId="7737" priority="7737">
      <formula>U14=1</formula>
    </cfRule>
    <cfRule type="expression" dxfId="7736" priority="7738">
      <formula>U14=0</formula>
    </cfRule>
  </conditionalFormatting>
  <conditionalFormatting sqref="Q13">
    <cfRule type="expression" dxfId="7735" priority="7727">
      <formula>Q14=9</formula>
    </cfRule>
    <cfRule type="expression" dxfId="7734" priority="7728">
      <formula>Q14=8</formula>
    </cfRule>
    <cfRule type="expression" dxfId="7733" priority="7729">
      <formula>Q14=7</formula>
    </cfRule>
    <cfRule type="expression" dxfId="7732" priority="7730">
      <formula>Q14=6</formula>
    </cfRule>
    <cfRule type="expression" dxfId="7731" priority="7731">
      <formula>Q14=5</formula>
    </cfRule>
    <cfRule type="expression" dxfId="7730" priority="7732">
      <formula>Q14=4</formula>
    </cfRule>
    <cfRule type="expression" dxfId="7729" priority="7733">
      <formula>Q14=3</formula>
    </cfRule>
    <cfRule type="expression" dxfId="7728" priority="7734">
      <formula>Q14=2</formula>
    </cfRule>
    <cfRule type="expression" dxfId="7727" priority="7735">
      <formula>Q14=1</formula>
    </cfRule>
    <cfRule type="expression" dxfId="7726" priority="7736">
      <formula>Q14=0</formula>
    </cfRule>
  </conditionalFormatting>
  <conditionalFormatting sqref="S13">
    <cfRule type="expression" dxfId="7725" priority="7717">
      <formula>S14=9</formula>
    </cfRule>
    <cfRule type="expression" dxfId="7724" priority="7718">
      <formula>S14=8</formula>
    </cfRule>
    <cfRule type="expression" dxfId="7723" priority="7719">
      <formula>S14=7</formula>
    </cfRule>
    <cfRule type="expression" dxfId="7722" priority="7720">
      <formula>S14=6</formula>
    </cfRule>
    <cfRule type="expression" dxfId="7721" priority="7721">
      <formula>S14=5</formula>
    </cfRule>
    <cfRule type="expression" dxfId="7720" priority="7722">
      <formula>S14=4</formula>
    </cfRule>
    <cfRule type="expression" dxfId="7719" priority="7723">
      <formula>S14=3</formula>
    </cfRule>
    <cfRule type="expression" dxfId="7718" priority="7724">
      <formula>S14=2</formula>
    </cfRule>
    <cfRule type="expression" dxfId="7717" priority="7725">
      <formula>S14=1</formula>
    </cfRule>
    <cfRule type="expression" dxfId="7716" priority="7726">
      <formula>S14=0</formula>
    </cfRule>
  </conditionalFormatting>
  <conditionalFormatting sqref="Z13">
    <cfRule type="expression" dxfId="7715" priority="7707">
      <formula>Z14=9</formula>
    </cfRule>
    <cfRule type="expression" dxfId="7714" priority="7708">
      <formula>Z14=8</formula>
    </cfRule>
    <cfRule type="expression" dxfId="7713" priority="7709">
      <formula>Z14=7</formula>
    </cfRule>
    <cfRule type="expression" dxfId="7712" priority="7710">
      <formula>Z14=6</formula>
    </cfRule>
    <cfRule type="expression" dxfId="7711" priority="7711">
      <formula>Z14=5</formula>
    </cfRule>
    <cfRule type="expression" dxfId="7710" priority="7712">
      <formula>Z14=4</formula>
    </cfRule>
    <cfRule type="expression" dxfId="7709" priority="7713">
      <formula>Z14=3</formula>
    </cfRule>
    <cfRule type="expression" dxfId="7708" priority="7714">
      <formula>Z14=2</formula>
    </cfRule>
    <cfRule type="expression" dxfId="7707" priority="7715">
      <formula>Z14=1</formula>
    </cfRule>
    <cfRule type="expression" dxfId="7706" priority="7716">
      <formula>Z14=0</formula>
    </cfRule>
  </conditionalFormatting>
  <conditionalFormatting sqref="AF13">
    <cfRule type="expression" dxfId="7705" priority="7705">
      <formula>AF14=1</formula>
    </cfRule>
    <cfRule type="expression" dxfId="7704" priority="7706">
      <formula>AF14=0</formula>
    </cfRule>
  </conditionalFormatting>
  <conditionalFormatting sqref="AB13">
    <cfRule type="expression" dxfId="7703" priority="7695">
      <formula>AB14=9</formula>
    </cfRule>
    <cfRule type="expression" dxfId="7702" priority="7696">
      <formula>AB14=8</formula>
    </cfRule>
    <cfRule type="expression" dxfId="7701" priority="7697">
      <formula>AB14=7</formula>
    </cfRule>
    <cfRule type="expression" dxfId="7700" priority="7698">
      <formula>AB14=6</formula>
    </cfRule>
    <cfRule type="expression" dxfId="7699" priority="7699">
      <formula>AB14=5</formula>
    </cfRule>
    <cfRule type="expression" dxfId="7698" priority="7700">
      <formula>AB14=4</formula>
    </cfRule>
    <cfRule type="expression" dxfId="7697" priority="7701">
      <formula>AB14=3</formula>
    </cfRule>
    <cfRule type="expression" dxfId="7696" priority="7702">
      <formula>AB14=2</formula>
    </cfRule>
    <cfRule type="expression" dxfId="7695" priority="7703">
      <formula>AB14=1</formula>
    </cfRule>
    <cfRule type="expression" dxfId="7694" priority="7704">
      <formula>AB14=0</formula>
    </cfRule>
  </conditionalFormatting>
  <conditionalFormatting sqref="AD13">
    <cfRule type="expression" dxfId="7693" priority="7685">
      <formula>AD14=9</formula>
    </cfRule>
    <cfRule type="expression" dxfId="7692" priority="7686">
      <formula>AD14=8</formula>
    </cfRule>
    <cfRule type="expression" dxfId="7691" priority="7687">
      <formula>AD14=7</formula>
    </cfRule>
    <cfRule type="expression" dxfId="7690" priority="7688">
      <formula>AD14=6</formula>
    </cfRule>
    <cfRule type="expression" dxfId="7689" priority="7689">
      <formula>AD14=5</formula>
    </cfRule>
    <cfRule type="expression" dxfId="7688" priority="7690">
      <formula>AD14=4</formula>
    </cfRule>
    <cfRule type="expression" dxfId="7687" priority="7691">
      <formula>AD14=3</formula>
    </cfRule>
    <cfRule type="expression" dxfId="7686" priority="7692">
      <formula>AD14=2</formula>
    </cfRule>
    <cfRule type="expression" dxfId="7685" priority="7693">
      <formula>AD14=1</formula>
    </cfRule>
    <cfRule type="expression" dxfId="7684" priority="7694">
      <formula>AD14=0</formula>
    </cfRule>
  </conditionalFormatting>
  <conditionalFormatting sqref="AK13">
    <cfRule type="expression" dxfId="7683" priority="7675">
      <formula>AK14=9</formula>
    </cfRule>
    <cfRule type="expression" dxfId="7682" priority="7676">
      <formula>AK14=8</formula>
    </cfRule>
    <cfRule type="expression" dxfId="7681" priority="7677">
      <formula>AK14=7</formula>
    </cfRule>
    <cfRule type="expression" dxfId="7680" priority="7678">
      <formula>AK14=6</formula>
    </cfRule>
    <cfRule type="expression" dxfId="7679" priority="7679">
      <formula>AK14=5</formula>
    </cfRule>
    <cfRule type="expression" dxfId="7678" priority="7680">
      <formula>AK14=4</formula>
    </cfRule>
    <cfRule type="expression" dxfId="7677" priority="7681">
      <formula>AK14=3</formula>
    </cfRule>
    <cfRule type="expression" dxfId="7676" priority="7682">
      <formula>AK14=2</formula>
    </cfRule>
    <cfRule type="expression" dxfId="7675" priority="7683">
      <formula>AK14=1</formula>
    </cfRule>
    <cfRule type="expression" dxfId="7674" priority="7684">
      <formula>AK14=0</formula>
    </cfRule>
  </conditionalFormatting>
  <conditionalFormatting sqref="AQ13">
    <cfRule type="expression" dxfId="7673" priority="7673">
      <formula>AQ14=1</formula>
    </cfRule>
    <cfRule type="expression" dxfId="7672" priority="7674">
      <formula>AQ14=0</formula>
    </cfRule>
  </conditionalFormatting>
  <conditionalFormatting sqref="AM13">
    <cfRule type="expression" dxfId="7671" priority="7663">
      <formula>AM14=9</formula>
    </cfRule>
    <cfRule type="expression" dxfId="7670" priority="7664">
      <formula>AM14=8</formula>
    </cfRule>
    <cfRule type="expression" dxfId="7669" priority="7665">
      <formula>AM14=7</formula>
    </cfRule>
    <cfRule type="expression" dxfId="7668" priority="7666">
      <formula>AM14=6</formula>
    </cfRule>
    <cfRule type="expression" dxfId="7667" priority="7667">
      <formula>AM14=5</formula>
    </cfRule>
    <cfRule type="expression" dxfId="7666" priority="7668">
      <formula>AM14=4</formula>
    </cfRule>
    <cfRule type="expression" dxfId="7665" priority="7669">
      <formula>AM14=3</formula>
    </cfRule>
    <cfRule type="expression" dxfId="7664" priority="7670">
      <formula>AM14=2</formula>
    </cfRule>
    <cfRule type="expression" dxfId="7663" priority="7671">
      <formula>AM14=1</formula>
    </cfRule>
    <cfRule type="expression" dxfId="7662" priority="7672">
      <formula>AM14=0</formula>
    </cfRule>
  </conditionalFormatting>
  <conditionalFormatting sqref="AO13">
    <cfRule type="expression" dxfId="7661" priority="7653">
      <formula>AO14=9</formula>
    </cfRule>
    <cfRule type="expression" dxfId="7660" priority="7654">
      <formula>AO14=8</formula>
    </cfRule>
    <cfRule type="expression" dxfId="7659" priority="7655">
      <formula>AO14=7</formula>
    </cfRule>
    <cfRule type="expression" dxfId="7658" priority="7656">
      <formula>AO14=6</formula>
    </cfRule>
    <cfRule type="expression" dxfId="7657" priority="7657">
      <formula>AO14=5</formula>
    </cfRule>
    <cfRule type="expression" dxfId="7656" priority="7658">
      <formula>AO14=4</formula>
    </cfRule>
    <cfRule type="expression" dxfId="7655" priority="7659">
      <formula>AO14=3</formula>
    </cfRule>
    <cfRule type="expression" dxfId="7654" priority="7660">
      <formula>AO14=2</formula>
    </cfRule>
    <cfRule type="expression" dxfId="7653" priority="7661">
      <formula>AO14=1</formula>
    </cfRule>
    <cfRule type="expression" dxfId="7652" priority="7662">
      <formula>AO14=0</formula>
    </cfRule>
  </conditionalFormatting>
  <conditionalFormatting sqref="D13">
    <cfRule type="expression" dxfId="7651" priority="7643">
      <formula>D14=9</formula>
    </cfRule>
    <cfRule type="expression" dxfId="7650" priority="7644">
      <formula>D14=8</formula>
    </cfRule>
    <cfRule type="expression" dxfId="7649" priority="7645">
      <formula>D14=7</formula>
    </cfRule>
    <cfRule type="expression" dxfId="7648" priority="7646">
      <formula>D14=6</formula>
    </cfRule>
    <cfRule type="expression" dxfId="7647" priority="7647">
      <formula>D14=5</formula>
    </cfRule>
    <cfRule type="expression" dxfId="7646" priority="7648">
      <formula>D14=4</formula>
    </cfRule>
    <cfRule type="expression" dxfId="7645" priority="7649">
      <formula>D14=3</formula>
    </cfRule>
    <cfRule type="expression" dxfId="7644" priority="7650">
      <formula>D14=2</formula>
    </cfRule>
    <cfRule type="expression" dxfId="7643" priority="7651">
      <formula>D14=1</formula>
    </cfRule>
    <cfRule type="expression" dxfId="7642" priority="7652">
      <formula>D14=0</formula>
    </cfRule>
  </conditionalFormatting>
  <conditionalFormatting sqref="H13">
    <cfRule type="expression" dxfId="7641" priority="7633">
      <formula>H14=9</formula>
    </cfRule>
    <cfRule type="expression" dxfId="7640" priority="7634">
      <formula>H14=8</formula>
    </cfRule>
    <cfRule type="expression" dxfId="7639" priority="7635">
      <formula>H14=7</formula>
    </cfRule>
    <cfRule type="expression" dxfId="7638" priority="7636">
      <formula>H14=6</formula>
    </cfRule>
    <cfRule type="expression" dxfId="7637" priority="7637">
      <formula>H14=5</formula>
    </cfRule>
    <cfRule type="expression" dxfId="7636" priority="7638">
      <formula>H14=4</formula>
    </cfRule>
    <cfRule type="expression" dxfId="7635" priority="7639">
      <formula>H14=3</formula>
    </cfRule>
    <cfRule type="expression" dxfId="7634" priority="7640">
      <formula>H14=2</formula>
    </cfRule>
    <cfRule type="expression" dxfId="7633" priority="7641">
      <formula>H14=1</formula>
    </cfRule>
    <cfRule type="expression" dxfId="7632" priority="7642">
      <formula>H14=0</formula>
    </cfRule>
  </conditionalFormatting>
  <conditionalFormatting sqref="O13">
    <cfRule type="expression" dxfId="7631" priority="7623">
      <formula>O14=9</formula>
    </cfRule>
    <cfRule type="expression" dxfId="7630" priority="7624">
      <formula>O14=8</formula>
    </cfRule>
    <cfRule type="expression" dxfId="7629" priority="7625">
      <formula>O14=7</formula>
    </cfRule>
    <cfRule type="expression" dxfId="7628" priority="7626">
      <formula>O14=6</formula>
    </cfRule>
    <cfRule type="expression" dxfId="7627" priority="7627">
      <formula>O14=5</formula>
    </cfRule>
    <cfRule type="expression" dxfId="7626" priority="7628">
      <formula>O14=4</formula>
    </cfRule>
    <cfRule type="expression" dxfId="7625" priority="7629">
      <formula>O14=3</formula>
    </cfRule>
    <cfRule type="expression" dxfId="7624" priority="7630">
      <formula>O14=2</formula>
    </cfRule>
    <cfRule type="expression" dxfId="7623" priority="7631">
      <formula>O14=1</formula>
    </cfRule>
    <cfRule type="expression" dxfId="7622" priority="7632">
      <formula>O14=0</formula>
    </cfRule>
  </conditionalFormatting>
  <conditionalFormatting sqref="Q13">
    <cfRule type="expression" dxfId="7621" priority="7613">
      <formula>Q14=9</formula>
    </cfRule>
    <cfRule type="expression" dxfId="7620" priority="7614">
      <formula>Q14=8</formula>
    </cfRule>
    <cfRule type="expression" dxfId="7619" priority="7615">
      <formula>Q14=7</formula>
    </cfRule>
    <cfRule type="expression" dxfId="7618" priority="7616">
      <formula>Q14=6</formula>
    </cfRule>
    <cfRule type="expression" dxfId="7617" priority="7617">
      <formula>Q14=5</formula>
    </cfRule>
    <cfRule type="expression" dxfId="7616" priority="7618">
      <formula>Q14=4</formula>
    </cfRule>
    <cfRule type="expression" dxfId="7615" priority="7619">
      <formula>Q14=3</formula>
    </cfRule>
    <cfRule type="expression" dxfId="7614" priority="7620">
      <formula>Q14=2</formula>
    </cfRule>
    <cfRule type="expression" dxfId="7613" priority="7621">
      <formula>Q14=1</formula>
    </cfRule>
    <cfRule type="expression" dxfId="7612" priority="7622">
      <formula>Q14=0</formula>
    </cfRule>
  </conditionalFormatting>
  <conditionalFormatting sqref="S13">
    <cfRule type="expression" dxfId="7611" priority="7603">
      <formula>S14=9</formula>
    </cfRule>
    <cfRule type="expression" dxfId="7610" priority="7604">
      <formula>S14=8</formula>
    </cfRule>
    <cfRule type="expression" dxfId="7609" priority="7605">
      <formula>S14=7</formula>
    </cfRule>
    <cfRule type="expression" dxfId="7608" priority="7606">
      <formula>S14=6</formula>
    </cfRule>
    <cfRule type="expression" dxfId="7607" priority="7607">
      <formula>S14=5</formula>
    </cfRule>
    <cfRule type="expression" dxfId="7606" priority="7608">
      <formula>S14=4</formula>
    </cfRule>
    <cfRule type="expression" dxfId="7605" priority="7609">
      <formula>S14=3</formula>
    </cfRule>
    <cfRule type="expression" dxfId="7604" priority="7610">
      <formula>S14=2</formula>
    </cfRule>
    <cfRule type="expression" dxfId="7603" priority="7611">
      <formula>S14=1</formula>
    </cfRule>
    <cfRule type="expression" dxfId="7602" priority="7612">
      <formula>S14=0</formula>
    </cfRule>
  </conditionalFormatting>
  <conditionalFormatting sqref="O13">
    <cfRule type="expression" dxfId="7601" priority="7593">
      <formula>O14=9</formula>
    </cfRule>
    <cfRule type="expression" dxfId="7600" priority="7594">
      <formula>O14=8</formula>
    </cfRule>
    <cfRule type="expression" dxfId="7599" priority="7595">
      <formula>O14=7</formula>
    </cfRule>
    <cfRule type="expression" dxfId="7598" priority="7596">
      <formula>O14=6</formula>
    </cfRule>
    <cfRule type="expression" dxfId="7597" priority="7597">
      <formula>O14=5</formula>
    </cfRule>
    <cfRule type="expression" dxfId="7596" priority="7598">
      <formula>O14=4</formula>
    </cfRule>
    <cfRule type="expression" dxfId="7595" priority="7599">
      <formula>O14=3</formula>
    </cfRule>
    <cfRule type="expression" dxfId="7594" priority="7600">
      <formula>O14=2</formula>
    </cfRule>
    <cfRule type="expression" dxfId="7593" priority="7601">
      <formula>O14=1</formula>
    </cfRule>
    <cfRule type="expression" dxfId="7592" priority="7602">
      <formula>O14=0</formula>
    </cfRule>
  </conditionalFormatting>
  <conditionalFormatting sqref="S13">
    <cfRule type="expression" dxfId="7591" priority="7583">
      <formula>S14=9</formula>
    </cfRule>
    <cfRule type="expression" dxfId="7590" priority="7584">
      <formula>S14=8</formula>
    </cfRule>
    <cfRule type="expression" dxfId="7589" priority="7585">
      <formula>S14=7</formula>
    </cfRule>
    <cfRule type="expression" dxfId="7588" priority="7586">
      <formula>S14=6</formula>
    </cfRule>
    <cfRule type="expression" dxfId="7587" priority="7587">
      <formula>S14=5</formula>
    </cfRule>
    <cfRule type="expression" dxfId="7586" priority="7588">
      <formula>S14=4</formula>
    </cfRule>
    <cfRule type="expression" dxfId="7585" priority="7589">
      <formula>S14=3</formula>
    </cfRule>
    <cfRule type="expression" dxfId="7584" priority="7590">
      <formula>S14=2</formula>
    </cfRule>
    <cfRule type="expression" dxfId="7583" priority="7591">
      <formula>S14=1</formula>
    </cfRule>
    <cfRule type="expression" dxfId="7582" priority="7592">
      <formula>S14=0</formula>
    </cfRule>
  </conditionalFormatting>
  <conditionalFormatting sqref="Z13">
    <cfRule type="expression" dxfId="7581" priority="7573">
      <formula>Z14=9</formula>
    </cfRule>
    <cfRule type="expression" dxfId="7580" priority="7574">
      <formula>Z14=8</formula>
    </cfRule>
    <cfRule type="expression" dxfId="7579" priority="7575">
      <formula>Z14=7</formula>
    </cfRule>
    <cfRule type="expression" dxfId="7578" priority="7576">
      <formula>Z14=6</formula>
    </cfRule>
    <cfRule type="expression" dxfId="7577" priority="7577">
      <formula>Z14=5</formula>
    </cfRule>
    <cfRule type="expression" dxfId="7576" priority="7578">
      <formula>Z14=4</formula>
    </cfRule>
    <cfRule type="expression" dxfId="7575" priority="7579">
      <formula>Z14=3</formula>
    </cfRule>
    <cfRule type="expression" dxfId="7574" priority="7580">
      <formula>Z14=2</formula>
    </cfRule>
    <cfRule type="expression" dxfId="7573" priority="7581">
      <formula>Z14=1</formula>
    </cfRule>
    <cfRule type="expression" dxfId="7572" priority="7582">
      <formula>Z14=0</formula>
    </cfRule>
  </conditionalFormatting>
  <conditionalFormatting sqref="AB13">
    <cfRule type="expression" dxfId="7571" priority="7563">
      <formula>AB14=9</formula>
    </cfRule>
    <cfRule type="expression" dxfId="7570" priority="7564">
      <formula>AB14=8</formula>
    </cfRule>
    <cfRule type="expression" dxfId="7569" priority="7565">
      <formula>AB14=7</formula>
    </cfRule>
    <cfRule type="expression" dxfId="7568" priority="7566">
      <formula>AB14=6</formula>
    </cfRule>
    <cfRule type="expression" dxfId="7567" priority="7567">
      <formula>AB14=5</formula>
    </cfRule>
    <cfRule type="expression" dxfId="7566" priority="7568">
      <formula>AB14=4</formula>
    </cfRule>
    <cfRule type="expression" dxfId="7565" priority="7569">
      <formula>AB14=3</formula>
    </cfRule>
    <cfRule type="expression" dxfId="7564" priority="7570">
      <formula>AB14=2</formula>
    </cfRule>
    <cfRule type="expression" dxfId="7563" priority="7571">
      <formula>AB14=1</formula>
    </cfRule>
    <cfRule type="expression" dxfId="7562" priority="7572">
      <formula>AB14=0</formula>
    </cfRule>
  </conditionalFormatting>
  <conditionalFormatting sqref="AD13">
    <cfRule type="expression" dxfId="7561" priority="7553">
      <formula>AD14=9</formula>
    </cfRule>
    <cfRule type="expression" dxfId="7560" priority="7554">
      <formula>AD14=8</formula>
    </cfRule>
    <cfRule type="expression" dxfId="7559" priority="7555">
      <formula>AD14=7</formula>
    </cfRule>
    <cfRule type="expression" dxfId="7558" priority="7556">
      <formula>AD14=6</formula>
    </cfRule>
    <cfRule type="expression" dxfId="7557" priority="7557">
      <formula>AD14=5</formula>
    </cfRule>
    <cfRule type="expression" dxfId="7556" priority="7558">
      <formula>AD14=4</formula>
    </cfRule>
    <cfRule type="expression" dxfId="7555" priority="7559">
      <formula>AD14=3</formula>
    </cfRule>
    <cfRule type="expression" dxfId="7554" priority="7560">
      <formula>AD14=2</formula>
    </cfRule>
    <cfRule type="expression" dxfId="7553" priority="7561">
      <formula>AD14=1</formula>
    </cfRule>
    <cfRule type="expression" dxfId="7552" priority="7562">
      <formula>AD14=0</formula>
    </cfRule>
  </conditionalFormatting>
  <conditionalFormatting sqref="Z13">
    <cfRule type="expression" dxfId="7551" priority="7543">
      <formula>Z14=9</formula>
    </cfRule>
    <cfRule type="expression" dxfId="7550" priority="7544">
      <formula>Z14=8</formula>
    </cfRule>
    <cfRule type="expression" dxfId="7549" priority="7545">
      <formula>Z14=7</formula>
    </cfRule>
    <cfRule type="expression" dxfId="7548" priority="7546">
      <formula>Z14=6</formula>
    </cfRule>
    <cfRule type="expression" dxfId="7547" priority="7547">
      <formula>Z14=5</formula>
    </cfRule>
    <cfRule type="expression" dxfId="7546" priority="7548">
      <formula>Z14=4</formula>
    </cfRule>
    <cfRule type="expression" dxfId="7545" priority="7549">
      <formula>Z14=3</formula>
    </cfRule>
    <cfRule type="expression" dxfId="7544" priority="7550">
      <formula>Z14=2</formula>
    </cfRule>
    <cfRule type="expression" dxfId="7543" priority="7551">
      <formula>Z14=1</formula>
    </cfRule>
    <cfRule type="expression" dxfId="7542" priority="7552">
      <formula>Z14=0</formula>
    </cfRule>
  </conditionalFormatting>
  <conditionalFormatting sqref="AD13">
    <cfRule type="expression" dxfId="7541" priority="7533">
      <formula>AD14=9</formula>
    </cfRule>
    <cfRule type="expression" dxfId="7540" priority="7534">
      <formula>AD14=8</formula>
    </cfRule>
    <cfRule type="expression" dxfId="7539" priority="7535">
      <formula>AD14=7</formula>
    </cfRule>
    <cfRule type="expression" dxfId="7538" priority="7536">
      <formula>AD14=6</formula>
    </cfRule>
    <cfRule type="expression" dxfId="7537" priority="7537">
      <formula>AD14=5</formula>
    </cfRule>
    <cfRule type="expression" dxfId="7536" priority="7538">
      <formula>AD14=4</formula>
    </cfRule>
    <cfRule type="expression" dxfId="7535" priority="7539">
      <formula>AD14=3</formula>
    </cfRule>
    <cfRule type="expression" dxfId="7534" priority="7540">
      <formula>AD14=2</formula>
    </cfRule>
    <cfRule type="expression" dxfId="7533" priority="7541">
      <formula>AD14=1</formula>
    </cfRule>
    <cfRule type="expression" dxfId="7532" priority="7542">
      <formula>AD14=0</formula>
    </cfRule>
  </conditionalFormatting>
  <conditionalFormatting sqref="AK13">
    <cfRule type="expression" dxfId="7531" priority="7523">
      <formula>AK14=9</formula>
    </cfRule>
    <cfRule type="expression" dxfId="7530" priority="7524">
      <formula>AK14=8</formula>
    </cfRule>
    <cfRule type="expression" dxfId="7529" priority="7525">
      <formula>AK14=7</formula>
    </cfRule>
    <cfRule type="expression" dxfId="7528" priority="7526">
      <formula>AK14=6</formula>
    </cfRule>
    <cfRule type="expression" dxfId="7527" priority="7527">
      <formula>AK14=5</formula>
    </cfRule>
    <cfRule type="expression" dxfId="7526" priority="7528">
      <formula>AK14=4</formula>
    </cfRule>
    <cfRule type="expression" dxfId="7525" priority="7529">
      <formula>AK14=3</formula>
    </cfRule>
    <cfRule type="expression" dxfId="7524" priority="7530">
      <formula>AK14=2</formula>
    </cfRule>
    <cfRule type="expression" dxfId="7523" priority="7531">
      <formula>AK14=1</formula>
    </cfRule>
    <cfRule type="expression" dxfId="7522" priority="7532">
      <formula>AK14=0</formula>
    </cfRule>
  </conditionalFormatting>
  <conditionalFormatting sqref="AM13">
    <cfRule type="expression" dxfId="7521" priority="7513">
      <formula>AM14=9</formula>
    </cfRule>
    <cfRule type="expression" dxfId="7520" priority="7514">
      <formula>AM14=8</formula>
    </cfRule>
    <cfRule type="expression" dxfId="7519" priority="7515">
      <formula>AM14=7</formula>
    </cfRule>
    <cfRule type="expression" dxfId="7518" priority="7516">
      <formula>AM14=6</formula>
    </cfRule>
    <cfRule type="expression" dxfId="7517" priority="7517">
      <formula>AM14=5</formula>
    </cfRule>
    <cfRule type="expression" dxfId="7516" priority="7518">
      <formula>AM14=4</formula>
    </cfRule>
    <cfRule type="expression" dxfId="7515" priority="7519">
      <formula>AM14=3</formula>
    </cfRule>
    <cfRule type="expression" dxfId="7514" priority="7520">
      <formula>AM14=2</formula>
    </cfRule>
    <cfRule type="expression" dxfId="7513" priority="7521">
      <formula>AM14=1</formula>
    </cfRule>
    <cfRule type="expression" dxfId="7512" priority="7522">
      <formula>AM14=0</formula>
    </cfRule>
  </conditionalFormatting>
  <conditionalFormatting sqref="AO13">
    <cfRule type="expression" dxfId="7511" priority="7503">
      <formula>AO14=9</formula>
    </cfRule>
    <cfRule type="expression" dxfId="7510" priority="7504">
      <formula>AO14=8</formula>
    </cfRule>
    <cfRule type="expression" dxfId="7509" priority="7505">
      <formula>AO14=7</formula>
    </cfRule>
    <cfRule type="expression" dxfId="7508" priority="7506">
      <formula>AO14=6</formula>
    </cfRule>
    <cfRule type="expression" dxfId="7507" priority="7507">
      <formula>AO14=5</formula>
    </cfRule>
    <cfRule type="expression" dxfId="7506" priority="7508">
      <formula>AO14=4</formula>
    </cfRule>
    <cfRule type="expression" dxfId="7505" priority="7509">
      <formula>AO14=3</formula>
    </cfRule>
    <cfRule type="expression" dxfId="7504" priority="7510">
      <formula>AO14=2</formula>
    </cfRule>
    <cfRule type="expression" dxfId="7503" priority="7511">
      <formula>AO14=1</formula>
    </cfRule>
    <cfRule type="expression" dxfId="7502" priority="7512">
      <formula>AO14=0</formula>
    </cfRule>
  </conditionalFormatting>
  <conditionalFormatting sqref="AK13">
    <cfRule type="expression" dxfId="7501" priority="7493">
      <formula>AK14=9</formula>
    </cfRule>
    <cfRule type="expression" dxfId="7500" priority="7494">
      <formula>AK14=8</formula>
    </cfRule>
    <cfRule type="expression" dxfId="7499" priority="7495">
      <formula>AK14=7</formula>
    </cfRule>
    <cfRule type="expression" dxfId="7498" priority="7496">
      <formula>AK14=6</formula>
    </cfRule>
    <cfRule type="expression" dxfId="7497" priority="7497">
      <formula>AK14=5</formula>
    </cfRule>
    <cfRule type="expression" dxfId="7496" priority="7498">
      <formula>AK14=4</formula>
    </cfRule>
    <cfRule type="expression" dxfId="7495" priority="7499">
      <formula>AK14=3</formula>
    </cfRule>
    <cfRule type="expression" dxfId="7494" priority="7500">
      <formula>AK14=2</formula>
    </cfRule>
    <cfRule type="expression" dxfId="7493" priority="7501">
      <formula>AK14=1</formula>
    </cfRule>
    <cfRule type="expression" dxfId="7492" priority="7502">
      <formula>AK14=0</formula>
    </cfRule>
  </conditionalFormatting>
  <conditionalFormatting sqref="AO13">
    <cfRule type="expression" dxfId="7491" priority="7483">
      <formula>AO14=9</formula>
    </cfRule>
    <cfRule type="expression" dxfId="7490" priority="7484">
      <formula>AO14=8</formula>
    </cfRule>
    <cfRule type="expression" dxfId="7489" priority="7485">
      <formula>AO14=7</formula>
    </cfRule>
    <cfRule type="expression" dxfId="7488" priority="7486">
      <formula>AO14=6</formula>
    </cfRule>
    <cfRule type="expression" dxfId="7487" priority="7487">
      <formula>AO14=5</formula>
    </cfRule>
    <cfRule type="expression" dxfId="7486" priority="7488">
      <formula>AO14=4</formula>
    </cfRule>
    <cfRule type="expression" dxfId="7485" priority="7489">
      <formula>AO14=3</formula>
    </cfRule>
    <cfRule type="expression" dxfId="7484" priority="7490">
      <formula>AO14=2</formula>
    </cfRule>
    <cfRule type="expression" dxfId="7483" priority="7491">
      <formula>AO14=1</formula>
    </cfRule>
    <cfRule type="expression" dxfId="7482" priority="7492">
      <formula>AO14=0</formula>
    </cfRule>
  </conditionalFormatting>
  <conditionalFormatting sqref="Q13">
    <cfRule type="expression" dxfId="7481" priority="7473">
      <formula>Q14=9</formula>
    </cfRule>
    <cfRule type="expression" dxfId="7480" priority="7474">
      <formula>Q14=8</formula>
    </cfRule>
    <cfRule type="expression" dxfId="7479" priority="7475">
      <formula>Q14=7</formula>
    </cfRule>
    <cfRule type="expression" dxfId="7478" priority="7476">
      <formula>Q14=6</formula>
    </cfRule>
    <cfRule type="expression" dxfId="7477" priority="7477">
      <formula>Q14=5</formula>
    </cfRule>
    <cfRule type="expression" dxfId="7476" priority="7478">
      <formula>Q14=4</formula>
    </cfRule>
    <cfRule type="expression" dxfId="7475" priority="7479">
      <formula>Q14=3</formula>
    </cfRule>
    <cfRule type="expression" dxfId="7474" priority="7480">
      <formula>Q14=2</formula>
    </cfRule>
    <cfRule type="expression" dxfId="7473" priority="7481">
      <formula>Q14=1</formula>
    </cfRule>
    <cfRule type="expression" dxfId="7472" priority="7482">
      <formula>Q14=0</formula>
    </cfRule>
  </conditionalFormatting>
  <conditionalFormatting sqref="Q13">
    <cfRule type="expression" dxfId="7471" priority="7463">
      <formula>Q14=9</formula>
    </cfRule>
    <cfRule type="expression" dxfId="7470" priority="7464">
      <formula>Q14=8</formula>
    </cfRule>
    <cfRule type="expression" dxfId="7469" priority="7465">
      <formula>Q14=7</formula>
    </cfRule>
    <cfRule type="expression" dxfId="7468" priority="7466">
      <formula>Q14=6</formula>
    </cfRule>
    <cfRule type="expression" dxfId="7467" priority="7467">
      <formula>Q14=5</formula>
    </cfRule>
    <cfRule type="expression" dxfId="7466" priority="7468">
      <formula>Q14=4</formula>
    </cfRule>
    <cfRule type="expression" dxfId="7465" priority="7469">
      <formula>Q14=3</formula>
    </cfRule>
    <cfRule type="expression" dxfId="7464" priority="7470">
      <formula>Q14=2</formula>
    </cfRule>
    <cfRule type="expression" dxfId="7463" priority="7471">
      <formula>Q14=1</formula>
    </cfRule>
    <cfRule type="expression" dxfId="7462" priority="7472">
      <formula>Q14=0</formula>
    </cfRule>
  </conditionalFormatting>
  <conditionalFormatting sqref="Q13">
    <cfRule type="expression" dxfId="7461" priority="7453">
      <formula>Q14=9</formula>
    </cfRule>
    <cfRule type="expression" dxfId="7460" priority="7454">
      <formula>Q14=8</formula>
    </cfRule>
    <cfRule type="expression" dxfId="7459" priority="7455">
      <formula>Q14=7</formula>
    </cfRule>
    <cfRule type="expression" dxfId="7458" priority="7456">
      <formula>Q14=6</formula>
    </cfRule>
    <cfRule type="expression" dxfId="7457" priority="7457">
      <formula>Q14=5</formula>
    </cfRule>
    <cfRule type="expression" dxfId="7456" priority="7458">
      <formula>Q14=4</formula>
    </cfRule>
    <cfRule type="expression" dxfId="7455" priority="7459">
      <formula>Q14=3</formula>
    </cfRule>
    <cfRule type="expression" dxfId="7454" priority="7460">
      <formula>Q14=2</formula>
    </cfRule>
    <cfRule type="expression" dxfId="7453" priority="7461">
      <formula>Q14=1</formula>
    </cfRule>
    <cfRule type="expression" dxfId="7452" priority="7462">
      <formula>Q14=0</formula>
    </cfRule>
  </conditionalFormatting>
  <conditionalFormatting sqref="S13">
    <cfRule type="expression" dxfId="7451" priority="7443">
      <formula>S14=9</formula>
    </cfRule>
    <cfRule type="expression" dxfId="7450" priority="7444">
      <formula>S14=8</formula>
    </cfRule>
    <cfRule type="expression" dxfId="7449" priority="7445">
      <formula>S14=7</formula>
    </cfRule>
    <cfRule type="expression" dxfId="7448" priority="7446">
      <formula>S14=6</formula>
    </cfRule>
    <cfRule type="expression" dxfId="7447" priority="7447">
      <formula>S14=5</formula>
    </cfRule>
    <cfRule type="expression" dxfId="7446" priority="7448">
      <formula>S14=4</formula>
    </cfRule>
    <cfRule type="expression" dxfId="7445" priority="7449">
      <formula>S14=3</formula>
    </cfRule>
    <cfRule type="expression" dxfId="7444" priority="7450">
      <formula>S14=2</formula>
    </cfRule>
    <cfRule type="expression" dxfId="7443" priority="7451">
      <formula>S14=1</formula>
    </cfRule>
    <cfRule type="expression" dxfId="7442" priority="7452">
      <formula>S14=0</formula>
    </cfRule>
  </conditionalFormatting>
  <conditionalFormatting sqref="S13">
    <cfRule type="expression" dxfId="7441" priority="7433">
      <formula>S14=9</formula>
    </cfRule>
    <cfRule type="expression" dxfId="7440" priority="7434">
      <formula>S14=8</formula>
    </cfRule>
    <cfRule type="expression" dxfId="7439" priority="7435">
      <formula>S14=7</formula>
    </cfRule>
    <cfRule type="expression" dxfId="7438" priority="7436">
      <formula>S14=6</formula>
    </cfRule>
    <cfRule type="expression" dxfId="7437" priority="7437">
      <formula>S14=5</formula>
    </cfRule>
    <cfRule type="expression" dxfId="7436" priority="7438">
      <formula>S14=4</formula>
    </cfRule>
    <cfRule type="expression" dxfId="7435" priority="7439">
      <formula>S14=3</formula>
    </cfRule>
    <cfRule type="expression" dxfId="7434" priority="7440">
      <formula>S14=2</formula>
    </cfRule>
    <cfRule type="expression" dxfId="7433" priority="7441">
      <formula>S14=1</formula>
    </cfRule>
    <cfRule type="expression" dxfId="7432" priority="7442">
      <formula>S14=0</formula>
    </cfRule>
  </conditionalFormatting>
  <conditionalFormatting sqref="S13">
    <cfRule type="expression" dxfId="7431" priority="7423">
      <formula>S14=9</formula>
    </cfRule>
    <cfRule type="expression" dxfId="7430" priority="7424">
      <formula>S14=8</formula>
    </cfRule>
    <cfRule type="expression" dxfId="7429" priority="7425">
      <formula>S14=7</formula>
    </cfRule>
    <cfRule type="expression" dxfId="7428" priority="7426">
      <formula>S14=6</formula>
    </cfRule>
    <cfRule type="expression" dxfId="7427" priority="7427">
      <formula>S14=5</formula>
    </cfRule>
    <cfRule type="expression" dxfId="7426" priority="7428">
      <formula>S14=4</formula>
    </cfRule>
    <cfRule type="expression" dxfId="7425" priority="7429">
      <formula>S14=3</formula>
    </cfRule>
    <cfRule type="expression" dxfId="7424" priority="7430">
      <formula>S14=2</formula>
    </cfRule>
    <cfRule type="expression" dxfId="7423" priority="7431">
      <formula>S14=1</formula>
    </cfRule>
    <cfRule type="expression" dxfId="7422" priority="7432">
      <formula>S14=0</formula>
    </cfRule>
  </conditionalFormatting>
  <conditionalFormatting sqref="D13">
    <cfRule type="expression" dxfId="7421" priority="7413">
      <formula>D14=9</formula>
    </cfRule>
    <cfRule type="expression" dxfId="7420" priority="7414">
      <formula>D14=8</formula>
    </cfRule>
    <cfRule type="expression" dxfId="7419" priority="7415">
      <formula>D14=7</formula>
    </cfRule>
    <cfRule type="expression" dxfId="7418" priority="7416">
      <formula>D14=6</formula>
    </cfRule>
    <cfRule type="expression" dxfId="7417" priority="7417">
      <formula>D14=5</formula>
    </cfRule>
    <cfRule type="expression" dxfId="7416" priority="7418">
      <formula>D14=4</formula>
    </cfRule>
    <cfRule type="expression" dxfId="7415" priority="7419">
      <formula>D14=3</formula>
    </cfRule>
    <cfRule type="expression" dxfId="7414" priority="7420">
      <formula>D14=2</formula>
    </cfRule>
    <cfRule type="expression" dxfId="7413" priority="7421">
      <formula>D14=1</formula>
    </cfRule>
    <cfRule type="expression" dxfId="7412" priority="7422">
      <formula>D14=0</formula>
    </cfRule>
  </conditionalFormatting>
  <conditionalFormatting sqref="F13">
    <cfRule type="expression" dxfId="7411" priority="7403">
      <formula>F14=9</formula>
    </cfRule>
    <cfRule type="expression" dxfId="7410" priority="7404">
      <formula>F14=8</formula>
    </cfRule>
    <cfRule type="expression" dxfId="7409" priority="7405">
      <formula>F14=7</formula>
    </cfRule>
    <cfRule type="expression" dxfId="7408" priority="7406">
      <formula>F14=6</formula>
    </cfRule>
    <cfRule type="expression" dxfId="7407" priority="7407">
      <formula>F14=5</formula>
    </cfRule>
    <cfRule type="expression" dxfId="7406" priority="7408">
      <formula>F14=4</formula>
    </cfRule>
    <cfRule type="expression" dxfId="7405" priority="7409">
      <formula>F14=3</formula>
    </cfRule>
    <cfRule type="expression" dxfId="7404" priority="7410">
      <formula>F14=2</formula>
    </cfRule>
    <cfRule type="expression" dxfId="7403" priority="7411">
      <formula>F14=1</formula>
    </cfRule>
    <cfRule type="expression" dxfId="7402" priority="7412">
      <formula>F14=0</formula>
    </cfRule>
  </conditionalFormatting>
  <conditionalFormatting sqref="H13">
    <cfRule type="expression" dxfId="7401" priority="7393">
      <formula>H14=9</formula>
    </cfRule>
    <cfRule type="expression" dxfId="7400" priority="7394">
      <formula>H14=8</formula>
    </cfRule>
    <cfRule type="expression" dxfId="7399" priority="7395">
      <formula>H14=7</formula>
    </cfRule>
    <cfRule type="expression" dxfId="7398" priority="7396">
      <formula>H14=6</formula>
    </cfRule>
    <cfRule type="expression" dxfId="7397" priority="7397">
      <formula>H14=5</formula>
    </cfRule>
    <cfRule type="expression" dxfId="7396" priority="7398">
      <formula>H14=4</formula>
    </cfRule>
    <cfRule type="expression" dxfId="7395" priority="7399">
      <formula>H14=3</formula>
    </cfRule>
    <cfRule type="expression" dxfId="7394" priority="7400">
      <formula>H14=2</formula>
    </cfRule>
    <cfRule type="expression" dxfId="7393" priority="7401">
      <formula>H14=1</formula>
    </cfRule>
    <cfRule type="expression" dxfId="7392" priority="7402">
      <formula>H14=0</formula>
    </cfRule>
  </conditionalFormatting>
  <conditionalFormatting sqref="D13">
    <cfRule type="expression" dxfId="7391" priority="7383">
      <formula>D14=9</formula>
    </cfRule>
    <cfRule type="expression" dxfId="7390" priority="7384">
      <formula>D14=8</formula>
    </cfRule>
    <cfRule type="expression" dxfId="7389" priority="7385">
      <formula>D14=7</formula>
    </cfRule>
    <cfRule type="expression" dxfId="7388" priority="7386">
      <formula>D14=6</formula>
    </cfRule>
    <cfRule type="expression" dxfId="7387" priority="7387">
      <formula>D14=5</formula>
    </cfRule>
    <cfRule type="expression" dxfId="7386" priority="7388">
      <formula>D14=4</formula>
    </cfRule>
    <cfRule type="expression" dxfId="7385" priority="7389">
      <formula>D14=3</formula>
    </cfRule>
    <cfRule type="expression" dxfId="7384" priority="7390">
      <formula>D14=2</formula>
    </cfRule>
    <cfRule type="expression" dxfId="7383" priority="7391">
      <formula>D14=1</formula>
    </cfRule>
    <cfRule type="expression" dxfId="7382" priority="7392">
      <formula>D14=0</formula>
    </cfRule>
  </conditionalFormatting>
  <conditionalFormatting sqref="F13">
    <cfRule type="expression" dxfId="7381" priority="7373">
      <formula>F14=9</formula>
    </cfRule>
    <cfRule type="expression" dxfId="7380" priority="7374">
      <formula>F14=8</formula>
    </cfRule>
    <cfRule type="expression" dxfId="7379" priority="7375">
      <formula>F14=7</formula>
    </cfRule>
    <cfRule type="expression" dxfId="7378" priority="7376">
      <formula>F14=6</formula>
    </cfRule>
    <cfRule type="expression" dxfId="7377" priority="7377">
      <formula>F14=5</formula>
    </cfRule>
    <cfRule type="expression" dxfId="7376" priority="7378">
      <formula>F14=4</formula>
    </cfRule>
    <cfRule type="expression" dxfId="7375" priority="7379">
      <formula>F14=3</formula>
    </cfRule>
    <cfRule type="expression" dxfId="7374" priority="7380">
      <formula>F14=2</formula>
    </cfRule>
    <cfRule type="expression" dxfId="7373" priority="7381">
      <formula>F14=1</formula>
    </cfRule>
    <cfRule type="expression" dxfId="7372" priority="7382">
      <formula>F14=0</formula>
    </cfRule>
  </conditionalFormatting>
  <conditionalFormatting sqref="H13">
    <cfRule type="expression" dxfId="7371" priority="7363">
      <formula>H14=9</formula>
    </cfRule>
    <cfRule type="expression" dxfId="7370" priority="7364">
      <formula>H14=8</formula>
    </cfRule>
    <cfRule type="expression" dxfId="7369" priority="7365">
      <formula>H14=7</formula>
    </cfRule>
    <cfRule type="expression" dxfId="7368" priority="7366">
      <formula>H14=6</formula>
    </cfRule>
    <cfRule type="expression" dxfId="7367" priority="7367">
      <formula>H14=5</formula>
    </cfRule>
    <cfRule type="expression" dxfId="7366" priority="7368">
      <formula>H14=4</formula>
    </cfRule>
    <cfRule type="expression" dxfId="7365" priority="7369">
      <formula>H14=3</formula>
    </cfRule>
    <cfRule type="expression" dxfId="7364" priority="7370">
      <formula>H14=2</formula>
    </cfRule>
    <cfRule type="expression" dxfId="7363" priority="7371">
      <formula>H14=1</formula>
    </cfRule>
    <cfRule type="expression" dxfId="7362" priority="7372">
      <formula>H14=0</formula>
    </cfRule>
  </conditionalFormatting>
  <conditionalFormatting sqref="D13">
    <cfRule type="expression" dxfId="7361" priority="7353">
      <formula>D14=9</formula>
    </cfRule>
    <cfRule type="expression" dxfId="7360" priority="7354">
      <formula>D14=8</formula>
    </cfRule>
    <cfRule type="expression" dxfId="7359" priority="7355">
      <formula>D14=7</formula>
    </cfRule>
    <cfRule type="expression" dxfId="7358" priority="7356">
      <formula>D14=6</formula>
    </cfRule>
    <cfRule type="expression" dxfId="7357" priority="7357">
      <formula>D14=5</formula>
    </cfRule>
    <cfRule type="expression" dxfId="7356" priority="7358">
      <formula>D14=4</formula>
    </cfRule>
    <cfRule type="expression" dxfId="7355" priority="7359">
      <formula>D14=3</formula>
    </cfRule>
    <cfRule type="expression" dxfId="7354" priority="7360">
      <formula>D14=2</formula>
    </cfRule>
    <cfRule type="expression" dxfId="7353" priority="7361">
      <formula>D14=1</formula>
    </cfRule>
    <cfRule type="expression" dxfId="7352" priority="7362">
      <formula>D14=0</formula>
    </cfRule>
  </conditionalFormatting>
  <conditionalFormatting sqref="H13">
    <cfRule type="expression" dxfId="7351" priority="7343">
      <formula>H14=9</formula>
    </cfRule>
    <cfRule type="expression" dxfId="7350" priority="7344">
      <formula>H14=8</formula>
    </cfRule>
    <cfRule type="expression" dxfId="7349" priority="7345">
      <formula>H14=7</formula>
    </cfRule>
    <cfRule type="expression" dxfId="7348" priority="7346">
      <formula>H14=6</formula>
    </cfRule>
    <cfRule type="expression" dxfId="7347" priority="7347">
      <formula>H14=5</formula>
    </cfRule>
    <cfRule type="expression" dxfId="7346" priority="7348">
      <formula>H14=4</formula>
    </cfRule>
    <cfRule type="expression" dxfId="7345" priority="7349">
      <formula>H14=3</formula>
    </cfRule>
    <cfRule type="expression" dxfId="7344" priority="7350">
      <formula>H14=2</formula>
    </cfRule>
    <cfRule type="expression" dxfId="7343" priority="7351">
      <formula>H14=1</formula>
    </cfRule>
    <cfRule type="expression" dxfId="7342" priority="7352">
      <formula>H14=0</formula>
    </cfRule>
  </conditionalFormatting>
  <conditionalFormatting sqref="F13">
    <cfRule type="expression" dxfId="7341" priority="7333">
      <formula>F14=9</formula>
    </cfRule>
    <cfRule type="expression" dxfId="7340" priority="7334">
      <formula>F14=8</formula>
    </cfRule>
    <cfRule type="expression" dxfId="7339" priority="7335">
      <formula>F14=7</formula>
    </cfRule>
    <cfRule type="expression" dxfId="7338" priority="7336">
      <formula>F14=6</formula>
    </cfRule>
    <cfRule type="expression" dxfId="7337" priority="7337">
      <formula>F14=5</formula>
    </cfRule>
    <cfRule type="expression" dxfId="7336" priority="7338">
      <formula>F14=4</formula>
    </cfRule>
    <cfRule type="expression" dxfId="7335" priority="7339">
      <formula>F14=3</formula>
    </cfRule>
    <cfRule type="expression" dxfId="7334" priority="7340">
      <formula>F14=2</formula>
    </cfRule>
    <cfRule type="expression" dxfId="7333" priority="7341">
      <formula>F14=1</formula>
    </cfRule>
    <cfRule type="expression" dxfId="7332" priority="7342">
      <formula>F14=0</formula>
    </cfRule>
  </conditionalFormatting>
  <conditionalFormatting sqref="F13">
    <cfRule type="expression" dxfId="7331" priority="7323">
      <formula>F14=9</formula>
    </cfRule>
    <cfRule type="expression" dxfId="7330" priority="7324">
      <formula>F14=8</formula>
    </cfRule>
    <cfRule type="expression" dxfId="7329" priority="7325">
      <formula>F14=7</formula>
    </cfRule>
    <cfRule type="expression" dxfId="7328" priority="7326">
      <formula>F14=6</formula>
    </cfRule>
    <cfRule type="expression" dxfId="7327" priority="7327">
      <formula>F14=5</formula>
    </cfRule>
    <cfRule type="expression" dxfId="7326" priority="7328">
      <formula>F14=4</formula>
    </cfRule>
    <cfRule type="expression" dxfId="7325" priority="7329">
      <formula>F14=3</formula>
    </cfRule>
    <cfRule type="expression" dxfId="7324" priority="7330">
      <formula>F14=2</formula>
    </cfRule>
    <cfRule type="expression" dxfId="7323" priority="7331">
      <formula>F14=1</formula>
    </cfRule>
    <cfRule type="expression" dxfId="7322" priority="7332">
      <formula>F14=0</formula>
    </cfRule>
  </conditionalFormatting>
  <conditionalFormatting sqref="F13">
    <cfRule type="expression" dxfId="7321" priority="7313">
      <formula>F14=9</formula>
    </cfRule>
    <cfRule type="expression" dxfId="7320" priority="7314">
      <formula>F14=8</formula>
    </cfRule>
    <cfRule type="expression" dxfId="7319" priority="7315">
      <formula>F14=7</formula>
    </cfRule>
    <cfRule type="expression" dxfId="7318" priority="7316">
      <formula>F14=6</formula>
    </cfRule>
    <cfRule type="expression" dxfId="7317" priority="7317">
      <formula>F14=5</formula>
    </cfRule>
    <cfRule type="expression" dxfId="7316" priority="7318">
      <formula>F14=4</formula>
    </cfRule>
    <cfRule type="expression" dxfId="7315" priority="7319">
      <formula>F14=3</formula>
    </cfRule>
    <cfRule type="expression" dxfId="7314" priority="7320">
      <formula>F14=2</formula>
    </cfRule>
    <cfRule type="expression" dxfId="7313" priority="7321">
      <formula>F14=1</formula>
    </cfRule>
    <cfRule type="expression" dxfId="7312" priority="7322">
      <formula>F14=0</formula>
    </cfRule>
  </conditionalFormatting>
  <conditionalFormatting sqref="H13">
    <cfRule type="expression" dxfId="7311" priority="7303">
      <formula>H14=9</formula>
    </cfRule>
    <cfRule type="expression" dxfId="7310" priority="7304">
      <formula>H14=8</formula>
    </cfRule>
    <cfRule type="expression" dxfId="7309" priority="7305">
      <formula>H14=7</formula>
    </cfRule>
    <cfRule type="expression" dxfId="7308" priority="7306">
      <formula>H14=6</formula>
    </cfRule>
    <cfRule type="expression" dxfId="7307" priority="7307">
      <formula>H14=5</formula>
    </cfRule>
    <cfRule type="expression" dxfId="7306" priority="7308">
      <formula>H14=4</formula>
    </cfRule>
    <cfRule type="expression" dxfId="7305" priority="7309">
      <formula>H14=3</formula>
    </cfRule>
    <cfRule type="expression" dxfId="7304" priority="7310">
      <formula>H14=2</formula>
    </cfRule>
    <cfRule type="expression" dxfId="7303" priority="7311">
      <formula>H14=1</formula>
    </cfRule>
    <cfRule type="expression" dxfId="7302" priority="7312">
      <formula>H14=0</formula>
    </cfRule>
  </conditionalFormatting>
  <conditionalFormatting sqref="H13">
    <cfRule type="expression" dxfId="7301" priority="7293">
      <formula>H14=9</formula>
    </cfRule>
    <cfRule type="expression" dxfId="7300" priority="7294">
      <formula>H14=8</formula>
    </cfRule>
    <cfRule type="expression" dxfId="7299" priority="7295">
      <formula>H14=7</formula>
    </cfRule>
    <cfRule type="expression" dxfId="7298" priority="7296">
      <formula>H14=6</formula>
    </cfRule>
    <cfRule type="expression" dxfId="7297" priority="7297">
      <formula>H14=5</formula>
    </cfRule>
    <cfRule type="expression" dxfId="7296" priority="7298">
      <formula>H14=4</formula>
    </cfRule>
    <cfRule type="expression" dxfId="7295" priority="7299">
      <formula>H14=3</formula>
    </cfRule>
    <cfRule type="expression" dxfId="7294" priority="7300">
      <formula>H14=2</formula>
    </cfRule>
    <cfRule type="expression" dxfId="7293" priority="7301">
      <formula>H14=1</formula>
    </cfRule>
    <cfRule type="expression" dxfId="7292" priority="7302">
      <formula>H14=0</formula>
    </cfRule>
  </conditionalFormatting>
  <conditionalFormatting sqref="H13">
    <cfRule type="expression" dxfId="7291" priority="7283">
      <formula>H14=9</formula>
    </cfRule>
    <cfRule type="expression" dxfId="7290" priority="7284">
      <formula>H14=8</formula>
    </cfRule>
    <cfRule type="expression" dxfId="7289" priority="7285">
      <formula>H14=7</formula>
    </cfRule>
    <cfRule type="expression" dxfId="7288" priority="7286">
      <formula>H14=6</formula>
    </cfRule>
    <cfRule type="expression" dxfId="7287" priority="7287">
      <formula>H14=5</formula>
    </cfRule>
    <cfRule type="expression" dxfId="7286" priority="7288">
      <formula>H14=4</formula>
    </cfRule>
    <cfRule type="expression" dxfId="7285" priority="7289">
      <formula>H14=3</formula>
    </cfRule>
    <cfRule type="expression" dxfId="7284" priority="7290">
      <formula>H14=2</formula>
    </cfRule>
    <cfRule type="expression" dxfId="7283" priority="7291">
      <formula>H14=1</formula>
    </cfRule>
    <cfRule type="expression" dxfId="7282" priority="7292">
      <formula>H14=0</formula>
    </cfRule>
  </conditionalFormatting>
  <conditionalFormatting sqref="Z13">
    <cfRule type="expression" dxfId="7281" priority="7273">
      <formula>Z14=9</formula>
    </cfRule>
    <cfRule type="expression" dxfId="7280" priority="7274">
      <formula>Z14=8</formula>
    </cfRule>
    <cfRule type="expression" dxfId="7279" priority="7275">
      <formula>Z14=7</formula>
    </cfRule>
    <cfRule type="expression" dxfId="7278" priority="7276">
      <formula>Z14=6</formula>
    </cfRule>
    <cfRule type="expression" dxfId="7277" priority="7277">
      <formula>Z14=5</formula>
    </cfRule>
    <cfRule type="expression" dxfId="7276" priority="7278">
      <formula>Z14=4</formula>
    </cfRule>
    <cfRule type="expression" dxfId="7275" priority="7279">
      <formula>Z14=3</formula>
    </cfRule>
    <cfRule type="expression" dxfId="7274" priority="7280">
      <formula>Z14=2</formula>
    </cfRule>
    <cfRule type="expression" dxfId="7273" priority="7281">
      <formula>Z14=1</formula>
    </cfRule>
    <cfRule type="expression" dxfId="7272" priority="7282">
      <formula>Z14=0</formula>
    </cfRule>
  </conditionalFormatting>
  <conditionalFormatting sqref="AB13">
    <cfRule type="expression" dxfId="7271" priority="7263">
      <formula>AB14=9</formula>
    </cfRule>
    <cfRule type="expression" dxfId="7270" priority="7264">
      <formula>AB14=8</formula>
    </cfRule>
    <cfRule type="expression" dxfId="7269" priority="7265">
      <formula>AB14=7</formula>
    </cfRule>
    <cfRule type="expression" dxfId="7268" priority="7266">
      <formula>AB14=6</formula>
    </cfRule>
    <cfRule type="expression" dxfId="7267" priority="7267">
      <formula>AB14=5</formula>
    </cfRule>
    <cfRule type="expression" dxfId="7266" priority="7268">
      <formula>AB14=4</formula>
    </cfRule>
    <cfRule type="expression" dxfId="7265" priority="7269">
      <formula>AB14=3</formula>
    </cfRule>
    <cfRule type="expression" dxfId="7264" priority="7270">
      <formula>AB14=2</formula>
    </cfRule>
    <cfRule type="expression" dxfId="7263" priority="7271">
      <formula>AB14=1</formula>
    </cfRule>
    <cfRule type="expression" dxfId="7262" priority="7272">
      <formula>AB14=0</formula>
    </cfRule>
  </conditionalFormatting>
  <conditionalFormatting sqref="AD13">
    <cfRule type="expression" dxfId="7261" priority="7253">
      <formula>AD14=9</formula>
    </cfRule>
    <cfRule type="expression" dxfId="7260" priority="7254">
      <formula>AD14=8</formula>
    </cfRule>
    <cfRule type="expression" dxfId="7259" priority="7255">
      <formula>AD14=7</formula>
    </cfRule>
    <cfRule type="expression" dxfId="7258" priority="7256">
      <formula>AD14=6</formula>
    </cfRule>
    <cfRule type="expression" dxfId="7257" priority="7257">
      <formula>AD14=5</formula>
    </cfRule>
    <cfRule type="expression" dxfId="7256" priority="7258">
      <formula>AD14=4</formula>
    </cfRule>
    <cfRule type="expression" dxfId="7255" priority="7259">
      <formula>AD14=3</formula>
    </cfRule>
    <cfRule type="expression" dxfId="7254" priority="7260">
      <formula>AD14=2</formula>
    </cfRule>
    <cfRule type="expression" dxfId="7253" priority="7261">
      <formula>AD14=1</formula>
    </cfRule>
    <cfRule type="expression" dxfId="7252" priority="7262">
      <formula>AD14=0</formula>
    </cfRule>
  </conditionalFormatting>
  <conditionalFormatting sqref="Z13">
    <cfRule type="expression" dxfId="7251" priority="7243">
      <formula>Z14=9</formula>
    </cfRule>
    <cfRule type="expression" dxfId="7250" priority="7244">
      <formula>Z14=8</formula>
    </cfRule>
    <cfRule type="expression" dxfId="7249" priority="7245">
      <formula>Z14=7</formula>
    </cfRule>
    <cfRule type="expression" dxfId="7248" priority="7246">
      <formula>Z14=6</formula>
    </cfRule>
    <cfRule type="expression" dxfId="7247" priority="7247">
      <formula>Z14=5</formula>
    </cfRule>
    <cfRule type="expression" dxfId="7246" priority="7248">
      <formula>Z14=4</formula>
    </cfRule>
    <cfRule type="expression" dxfId="7245" priority="7249">
      <formula>Z14=3</formula>
    </cfRule>
    <cfRule type="expression" dxfId="7244" priority="7250">
      <formula>Z14=2</formula>
    </cfRule>
    <cfRule type="expression" dxfId="7243" priority="7251">
      <formula>Z14=1</formula>
    </cfRule>
    <cfRule type="expression" dxfId="7242" priority="7252">
      <formula>Z14=0</formula>
    </cfRule>
  </conditionalFormatting>
  <conditionalFormatting sqref="AB13">
    <cfRule type="expression" dxfId="7241" priority="7233">
      <formula>AB14=9</formula>
    </cfRule>
    <cfRule type="expression" dxfId="7240" priority="7234">
      <formula>AB14=8</formula>
    </cfRule>
    <cfRule type="expression" dxfId="7239" priority="7235">
      <formula>AB14=7</formula>
    </cfRule>
    <cfRule type="expression" dxfId="7238" priority="7236">
      <formula>AB14=6</formula>
    </cfRule>
    <cfRule type="expression" dxfId="7237" priority="7237">
      <formula>AB14=5</formula>
    </cfRule>
    <cfRule type="expression" dxfId="7236" priority="7238">
      <formula>AB14=4</formula>
    </cfRule>
    <cfRule type="expression" dxfId="7235" priority="7239">
      <formula>AB14=3</formula>
    </cfRule>
    <cfRule type="expression" dxfId="7234" priority="7240">
      <formula>AB14=2</formula>
    </cfRule>
    <cfRule type="expression" dxfId="7233" priority="7241">
      <formula>AB14=1</formula>
    </cfRule>
    <cfRule type="expression" dxfId="7232" priority="7242">
      <formula>AB14=0</formula>
    </cfRule>
  </conditionalFormatting>
  <conditionalFormatting sqref="AD13">
    <cfRule type="expression" dxfId="7231" priority="7223">
      <formula>AD14=9</formula>
    </cfRule>
    <cfRule type="expression" dxfId="7230" priority="7224">
      <formula>AD14=8</formula>
    </cfRule>
    <cfRule type="expression" dxfId="7229" priority="7225">
      <formula>AD14=7</formula>
    </cfRule>
    <cfRule type="expression" dxfId="7228" priority="7226">
      <formula>AD14=6</formula>
    </cfRule>
    <cfRule type="expression" dxfId="7227" priority="7227">
      <formula>AD14=5</formula>
    </cfRule>
    <cfRule type="expression" dxfId="7226" priority="7228">
      <formula>AD14=4</formula>
    </cfRule>
    <cfRule type="expression" dxfId="7225" priority="7229">
      <formula>AD14=3</formula>
    </cfRule>
    <cfRule type="expression" dxfId="7224" priority="7230">
      <formula>AD14=2</formula>
    </cfRule>
    <cfRule type="expression" dxfId="7223" priority="7231">
      <formula>AD14=1</formula>
    </cfRule>
    <cfRule type="expression" dxfId="7222" priority="7232">
      <formula>AD14=0</formula>
    </cfRule>
  </conditionalFormatting>
  <conditionalFormatting sqref="Z13">
    <cfRule type="expression" dxfId="7221" priority="7213">
      <formula>Z14=9</formula>
    </cfRule>
    <cfRule type="expression" dxfId="7220" priority="7214">
      <formula>Z14=8</formula>
    </cfRule>
    <cfRule type="expression" dxfId="7219" priority="7215">
      <formula>Z14=7</formula>
    </cfRule>
    <cfRule type="expression" dxfId="7218" priority="7216">
      <formula>Z14=6</formula>
    </cfRule>
    <cfRule type="expression" dxfId="7217" priority="7217">
      <formula>Z14=5</formula>
    </cfRule>
    <cfRule type="expression" dxfId="7216" priority="7218">
      <formula>Z14=4</formula>
    </cfRule>
    <cfRule type="expression" dxfId="7215" priority="7219">
      <formula>Z14=3</formula>
    </cfRule>
    <cfRule type="expression" dxfId="7214" priority="7220">
      <formula>Z14=2</formula>
    </cfRule>
    <cfRule type="expression" dxfId="7213" priority="7221">
      <formula>Z14=1</formula>
    </cfRule>
    <cfRule type="expression" dxfId="7212" priority="7222">
      <formula>Z14=0</formula>
    </cfRule>
  </conditionalFormatting>
  <conditionalFormatting sqref="AD13">
    <cfRule type="expression" dxfId="7211" priority="7203">
      <formula>AD14=9</formula>
    </cfRule>
    <cfRule type="expression" dxfId="7210" priority="7204">
      <formula>AD14=8</formula>
    </cfRule>
    <cfRule type="expression" dxfId="7209" priority="7205">
      <formula>AD14=7</formula>
    </cfRule>
    <cfRule type="expression" dxfId="7208" priority="7206">
      <formula>AD14=6</formula>
    </cfRule>
    <cfRule type="expression" dxfId="7207" priority="7207">
      <formula>AD14=5</formula>
    </cfRule>
    <cfRule type="expression" dxfId="7206" priority="7208">
      <formula>AD14=4</formula>
    </cfRule>
    <cfRule type="expression" dxfId="7205" priority="7209">
      <formula>AD14=3</formula>
    </cfRule>
    <cfRule type="expression" dxfId="7204" priority="7210">
      <formula>AD14=2</formula>
    </cfRule>
    <cfRule type="expression" dxfId="7203" priority="7211">
      <formula>AD14=1</formula>
    </cfRule>
    <cfRule type="expression" dxfId="7202" priority="7212">
      <formula>AD14=0</formula>
    </cfRule>
  </conditionalFormatting>
  <conditionalFormatting sqref="AB13">
    <cfRule type="expression" dxfId="7201" priority="7193">
      <formula>AB14=9</formula>
    </cfRule>
    <cfRule type="expression" dxfId="7200" priority="7194">
      <formula>AB14=8</formula>
    </cfRule>
    <cfRule type="expression" dxfId="7199" priority="7195">
      <formula>AB14=7</formula>
    </cfRule>
    <cfRule type="expression" dxfId="7198" priority="7196">
      <formula>AB14=6</formula>
    </cfRule>
    <cfRule type="expression" dxfId="7197" priority="7197">
      <formula>AB14=5</formula>
    </cfRule>
    <cfRule type="expression" dxfId="7196" priority="7198">
      <formula>AB14=4</formula>
    </cfRule>
    <cfRule type="expression" dxfId="7195" priority="7199">
      <formula>AB14=3</formula>
    </cfRule>
    <cfRule type="expression" dxfId="7194" priority="7200">
      <formula>AB14=2</formula>
    </cfRule>
    <cfRule type="expression" dxfId="7193" priority="7201">
      <formula>AB14=1</formula>
    </cfRule>
    <cfRule type="expression" dxfId="7192" priority="7202">
      <formula>AB14=0</formula>
    </cfRule>
  </conditionalFormatting>
  <conditionalFormatting sqref="AB13">
    <cfRule type="expression" dxfId="7191" priority="7183">
      <formula>AB14=9</formula>
    </cfRule>
    <cfRule type="expression" dxfId="7190" priority="7184">
      <formula>AB14=8</formula>
    </cfRule>
    <cfRule type="expression" dxfId="7189" priority="7185">
      <formula>AB14=7</formula>
    </cfRule>
    <cfRule type="expression" dxfId="7188" priority="7186">
      <formula>AB14=6</formula>
    </cfRule>
    <cfRule type="expression" dxfId="7187" priority="7187">
      <formula>AB14=5</formula>
    </cfRule>
    <cfRule type="expression" dxfId="7186" priority="7188">
      <formula>AB14=4</formula>
    </cfRule>
    <cfRule type="expression" dxfId="7185" priority="7189">
      <formula>AB14=3</formula>
    </cfRule>
    <cfRule type="expression" dxfId="7184" priority="7190">
      <formula>AB14=2</formula>
    </cfRule>
    <cfRule type="expression" dxfId="7183" priority="7191">
      <formula>AB14=1</formula>
    </cfRule>
    <cfRule type="expression" dxfId="7182" priority="7192">
      <formula>AB14=0</formula>
    </cfRule>
  </conditionalFormatting>
  <conditionalFormatting sqref="AB13">
    <cfRule type="expression" dxfId="7181" priority="7173">
      <formula>AB14=9</formula>
    </cfRule>
    <cfRule type="expression" dxfId="7180" priority="7174">
      <formula>AB14=8</formula>
    </cfRule>
    <cfRule type="expression" dxfId="7179" priority="7175">
      <formula>AB14=7</formula>
    </cfRule>
    <cfRule type="expression" dxfId="7178" priority="7176">
      <formula>AB14=6</formula>
    </cfRule>
    <cfRule type="expression" dxfId="7177" priority="7177">
      <formula>AB14=5</formula>
    </cfRule>
    <cfRule type="expression" dxfId="7176" priority="7178">
      <formula>AB14=4</formula>
    </cfRule>
    <cfRule type="expression" dxfId="7175" priority="7179">
      <formula>AB14=3</formula>
    </cfRule>
    <cfRule type="expression" dxfId="7174" priority="7180">
      <formula>AB14=2</formula>
    </cfRule>
    <cfRule type="expression" dxfId="7173" priority="7181">
      <formula>AB14=1</formula>
    </cfRule>
    <cfRule type="expression" dxfId="7172" priority="7182">
      <formula>AB14=0</formula>
    </cfRule>
  </conditionalFormatting>
  <conditionalFormatting sqref="AD13">
    <cfRule type="expression" dxfId="7171" priority="7163">
      <formula>AD14=9</formula>
    </cfRule>
    <cfRule type="expression" dxfId="7170" priority="7164">
      <formula>AD14=8</formula>
    </cfRule>
    <cfRule type="expression" dxfId="7169" priority="7165">
      <formula>AD14=7</formula>
    </cfRule>
    <cfRule type="expression" dxfId="7168" priority="7166">
      <formula>AD14=6</formula>
    </cfRule>
    <cfRule type="expression" dxfId="7167" priority="7167">
      <formula>AD14=5</formula>
    </cfRule>
    <cfRule type="expression" dxfId="7166" priority="7168">
      <formula>AD14=4</formula>
    </cfRule>
    <cfRule type="expression" dxfId="7165" priority="7169">
      <formula>AD14=3</formula>
    </cfRule>
    <cfRule type="expression" dxfId="7164" priority="7170">
      <formula>AD14=2</formula>
    </cfRule>
    <cfRule type="expression" dxfId="7163" priority="7171">
      <formula>AD14=1</formula>
    </cfRule>
    <cfRule type="expression" dxfId="7162" priority="7172">
      <formula>AD14=0</formula>
    </cfRule>
  </conditionalFormatting>
  <conditionalFormatting sqref="AD13">
    <cfRule type="expression" dxfId="7161" priority="7153">
      <formula>AD14=9</formula>
    </cfRule>
    <cfRule type="expression" dxfId="7160" priority="7154">
      <formula>AD14=8</formula>
    </cfRule>
    <cfRule type="expression" dxfId="7159" priority="7155">
      <formula>AD14=7</formula>
    </cfRule>
    <cfRule type="expression" dxfId="7158" priority="7156">
      <formula>AD14=6</formula>
    </cfRule>
    <cfRule type="expression" dxfId="7157" priority="7157">
      <formula>AD14=5</formula>
    </cfRule>
    <cfRule type="expression" dxfId="7156" priority="7158">
      <formula>AD14=4</formula>
    </cfRule>
    <cfRule type="expression" dxfId="7155" priority="7159">
      <formula>AD14=3</formula>
    </cfRule>
    <cfRule type="expression" dxfId="7154" priority="7160">
      <formula>AD14=2</formula>
    </cfRule>
    <cfRule type="expression" dxfId="7153" priority="7161">
      <formula>AD14=1</formula>
    </cfRule>
    <cfRule type="expression" dxfId="7152" priority="7162">
      <formula>AD14=0</formula>
    </cfRule>
  </conditionalFormatting>
  <conditionalFormatting sqref="AD13">
    <cfRule type="expression" dxfId="7151" priority="7143">
      <formula>AD14=9</formula>
    </cfRule>
    <cfRule type="expression" dxfId="7150" priority="7144">
      <formula>AD14=8</formula>
    </cfRule>
    <cfRule type="expression" dxfId="7149" priority="7145">
      <formula>AD14=7</formula>
    </cfRule>
    <cfRule type="expression" dxfId="7148" priority="7146">
      <formula>AD14=6</formula>
    </cfRule>
    <cfRule type="expression" dxfId="7147" priority="7147">
      <formula>AD14=5</formula>
    </cfRule>
    <cfRule type="expression" dxfId="7146" priority="7148">
      <formula>AD14=4</formula>
    </cfRule>
    <cfRule type="expression" dxfId="7145" priority="7149">
      <formula>AD14=3</formula>
    </cfRule>
    <cfRule type="expression" dxfId="7144" priority="7150">
      <formula>AD14=2</formula>
    </cfRule>
    <cfRule type="expression" dxfId="7143" priority="7151">
      <formula>AD14=1</formula>
    </cfRule>
    <cfRule type="expression" dxfId="7142" priority="7152">
      <formula>AD14=0</formula>
    </cfRule>
  </conditionalFormatting>
  <conditionalFormatting sqref="AK13">
    <cfRule type="expression" dxfId="7141" priority="7133">
      <formula>AK14=9</formula>
    </cfRule>
    <cfRule type="expression" dxfId="7140" priority="7134">
      <formula>AK14=8</formula>
    </cfRule>
    <cfRule type="expression" dxfId="7139" priority="7135">
      <formula>AK14=7</formula>
    </cfRule>
    <cfRule type="expression" dxfId="7138" priority="7136">
      <formula>AK14=6</formula>
    </cfRule>
    <cfRule type="expression" dxfId="7137" priority="7137">
      <formula>AK14=5</formula>
    </cfRule>
    <cfRule type="expression" dxfId="7136" priority="7138">
      <formula>AK14=4</formula>
    </cfRule>
    <cfRule type="expression" dxfId="7135" priority="7139">
      <formula>AK14=3</formula>
    </cfRule>
    <cfRule type="expression" dxfId="7134" priority="7140">
      <formula>AK14=2</formula>
    </cfRule>
    <cfRule type="expression" dxfId="7133" priority="7141">
      <formula>AK14=1</formula>
    </cfRule>
    <cfRule type="expression" dxfId="7132" priority="7142">
      <formula>AK14=0</formula>
    </cfRule>
  </conditionalFormatting>
  <conditionalFormatting sqref="AM13">
    <cfRule type="expression" dxfId="7131" priority="7123">
      <formula>AM14=9</formula>
    </cfRule>
    <cfRule type="expression" dxfId="7130" priority="7124">
      <formula>AM14=8</formula>
    </cfRule>
    <cfRule type="expression" dxfId="7129" priority="7125">
      <formula>AM14=7</formula>
    </cfRule>
    <cfRule type="expression" dxfId="7128" priority="7126">
      <formula>AM14=6</formula>
    </cfRule>
    <cfRule type="expression" dxfId="7127" priority="7127">
      <formula>AM14=5</formula>
    </cfRule>
    <cfRule type="expression" dxfId="7126" priority="7128">
      <formula>AM14=4</formula>
    </cfRule>
    <cfRule type="expression" dxfId="7125" priority="7129">
      <formula>AM14=3</formula>
    </cfRule>
    <cfRule type="expression" dxfId="7124" priority="7130">
      <formula>AM14=2</formula>
    </cfRule>
    <cfRule type="expression" dxfId="7123" priority="7131">
      <formula>AM14=1</formula>
    </cfRule>
    <cfRule type="expression" dxfId="7122" priority="7132">
      <formula>AM14=0</formula>
    </cfRule>
  </conditionalFormatting>
  <conditionalFormatting sqref="AO13">
    <cfRule type="expression" dxfId="7121" priority="7113">
      <formula>AO14=9</formula>
    </cfRule>
    <cfRule type="expression" dxfId="7120" priority="7114">
      <formula>AO14=8</formula>
    </cfRule>
    <cfRule type="expression" dxfId="7119" priority="7115">
      <formula>AO14=7</formula>
    </cfRule>
    <cfRule type="expression" dxfId="7118" priority="7116">
      <formula>AO14=6</formula>
    </cfRule>
    <cfRule type="expression" dxfId="7117" priority="7117">
      <formula>AO14=5</formula>
    </cfRule>
    <cfRule type="expression" dxfId="7116" priority="7118">
      <formula>AO14=4</formula>
    </cfRule>
    <cfRule type="expression" dxfId="7115" priority="7119">
      <formula>AO14=3</formula>
    </cfRule>
    <cfRule type="expression" dxfId="7114" priority="7120">
      <formula>AO14=2</formula>
    </cfRule>
    <cfRule type="expression" dxfId="7113" priority="7121">
      <formula>AO14=1</formula>
    </cfRule>
    <cfRule type="expression" dxfId="7112" priority="7122">
      <formula>AO14=0</formula>
    </cfRule>
  </conditionalFormatting>
  <conditionalFormatting sqref="AK13">
    <cfRule type="expression" dxfId="7111" priority="7103">
      <formula>AK14=9</formula>
    </cfRule>
    <cfRule type="expression" dxfId="7110" priority="7104">
      <formula>AK14=8</formula>
    </cfRule>
    <cfRule type="expression" dxfId="7109" priority="7105">
      <formula>AK14=7</formula>
    </cfRule>
    <cfRule type="expression" dxfId="7108" priority="7106">
      <formula>AK14=6</formula>
    </cfRule>
    <cfRule type="expression" dxfId="7107" priority="7107">
      <formula>AK14=5</formula>
    </cfRule>
    <cfRule type="expression" dxfId="7106" priority="7108">
      <formula>AK14=4</formula>
    </cfRule>
    <cfRule type="expression" dxfId="7105" priority="7109">
      <formula>AK14=3</formula>
    </cfRule>
    <cfRule type="expression" dxfId="7104" priority="7110">
      <formula>AK14=2</formula>
    </cfRule>
    <cfRule type="expression" dxfId="7103" priority="7111">
      <formula>AK14=1</formula>
    </cfRule>
    <cfRule type="expression" dxfId="7102" priority="7112">
      <formula>AK14=0</formula>
    </cfRule>
  </conditionalFormatting>
  <conditionalFormatting sqref="AM13">
    <cfRule type="expression" dxfId="7101" priority="7093">
      <formula>AM14=9</formula>
    </cfRule>
    <cfRule type="expression" dxfId="7100" priority="7094">
      <formula>AM14=8</formula>
    </cfRule>
    <cfRule type="expression" dxfId="7099" priority="7095">
      <formula>AM14=7</formula>
    </cfRule>
    <cfRule type="expression" dxfId="7098" priority="7096">
      <formula>AM14=6</formula>
    </cfRule>
    <cfRule type="expression" dxfId="7097" priority="7097">
      <formula>AM14=5</formula>
    </cfRule>
    <cfRule type="expression" dxfId="7096" priority="7098">
      <formula>AM14=4</formula>
    </cfRule>
    <cfRule type="expression" dxfId="7095" priority="7099">
      <formula>AM14=3</formula>
    </cfRule>
    <cfRule type="expression" dxfId="7094" priority="7100">
      <formula>AM14=2</formula>
    </cfRule>
    <cfRule type="expression" dxfId="7093" priority="7101">
      <formula>AM14=1</formula>
    </cfRule>
    <cfRule type="expression" dxfId="7092" priority="7102">
      <formula>AM14=0</formula>
    </cfRule>
  </conditionalFormatting>
  <conditionalFormatting sqref="AO13">
    <cfRule type="expression" dxfId="7091" priority="7083">
      <formula>AO14=9</formula>
    </cfRule>
    <cfRule type="expression" dxfId="7090" priority="7084">
      <formula>AO14=8</formula>
    </cfRule>
    <cfRule type="expression" dxfId="7089" priority="7085">
      <formula>AO14=7</formula>
    </cfRule>
    <cfRule type="expression" dxfId="7088" priority="7086">
      <formula>AO14=6</formula>
    </cfRule>
    <cfRule type="expression" dxfId="7087" priority="7087">
      <formula>AO14=5</formula>
    </cfRule>
    <cfRule type="expression" dxfId="7086" priority="7088">
      <formula>AO14=4</formula>
    </cfRule>
    <cfRule type="expression" dxfId="7085" priority="7089">
      <formula>AO14=3</formula>
    </cfRule>
    <cfRule type="expression" dxfId="7084" priority="7090">
      <formula>AO14=2</formula>
    </cfRule>
    <cfRule type="expression" dxfId="7083" priority="7091">
      <formula>AO14=1</formula>
    </cfRule>
    <cfRule type="expression" dxfId="7082" priority="7092">
      <formula>AO14=0</formula>
    </cfRule>
  </conditionalFormatting>
  <conditionalFormatting sqref="AK13">
    <cfRule type="expression" dxfId="7081" priority="7073">
      <formula>AK14=9</formula>
    </cfRule>
    <cfRule type="expression" dxfId="7080" priority="7074">
      <formula>AK14=8</formula>
    </cfRule>
    <cfRule type="expression" dxfId="7079" priority="7075">
      <formula>AK14=7</formula>
    </cfRule>
    <cfRule type="expression" dxfId="7078" priority="7076">
      <formula>AK14=6</formula>
    </cfRule>
    <cfRule type="expression" dxfId="7077" priority="7077">
      <formula>AK14=5</formula>
    </cfRule>
    <cfRule type="expression" dxfId="7076" priority="7078">
      <formula>AK14=4</formula>
    </cfRule>
    <cfRule type="expression" dxfId="7075" priority="7079">
      <formula>AK14=3</formula>
    </cfRule>
    <cfRule type="expression" dxfId="7074" priority="7080">
      <formula>AK14=2</formula>
    </cfRule>
    <cfRule type="expression" dxfId="7073" priority="7081">
      <formula>AK14=1</formula>
    </cfRule>
    <cfRule type="expression" dxfId="7072" priority="7082">
      <formula>AK14=0</formula>
    </cfRule>
  </conditionalFormatting>
  <conditionalFormatting sqref="AO13">
    <cfRule type="expression" dxfId="7071" priority="7063">
      <formula>AO14=9</formula>
    </cfRule>
    <cfRule type="expression" dxfId="7070" priority="7064">
      <formula>AO14=8</formula>
    </cfRule>
    <cfRule type="expression" dxfId="7069" priority="7065">
      <formula>AO14=7</formula>
    </cfRule>
    <cfRule type="expression" dxfId="7068" priority="7066">
      <formula>AO14=6</formula>
    </cfRule>
    <cfRule type="expression" dxfId="7067" priority="7067">
      <formula>AO14=5</formula>
    </cfRule>
    <cfRule type="expression" dxfId="7066" priority="7068">
      <formula>AO14=4</formula>
    </cfRule>
    <cfRule type="expression" dxfId="7065" priority="7069">
      <formula>AO14=3</formula>
    </cfRule>
    <cfRule type="expression" dxfId="7064" priority="7070">
      <formula>AO14=2</formula>
    </cfRule>
    <cfRule type="expression" dxfId="7063" priority="7071">
      <formula>AO14=1</formula>
    </cfRule>
    <cfRule type="expression" dxfId="7062" priority="7072">
      <formula>AO14=0</formula>
    </cfRule>
  </conditionalFormatting>
  <conditionalFormatting sqref="AM13">
    <cfRule type="expression" dxfId="7061" priority="7053">
      <formula>AM14=9</formula>
    </cfRule>
    <cfRule type="expression" dxfId="7060" priority="7054">
      <formula>AM14=8</formula>
    </cfRule>
    <cfRule type="expression" dxfId="7059" priority="7055">
      <formula>AM14=7</formula>
    </cfRule>
    <cfRule type="expression" dxfId="7058" priority="7056">
      <formula>AM14=6</formula>
    </cfRule>
    <cfRule type="expression" dxfId="7057" priority="7057">
      <formula>AM14=5</formula>
    </cfRule>
    <cfRule type="expression" dxfId="7056" priority="7058">
      <formula>AM14=4</formula>
    </cfRule>
    <cfRule type="expression" dxfId="7055" priority="7059">
      <formula>AM14=3</formula>
    </cfRule>
    <cfRule type="expression" dxfId="7054" priority="7060">
      <formula>AM14=2</formula>
    </cfRule>
    <cfRule type="expression" dxfId="7053" priority="7061">
      <formula>AM14=1</formula>
    </cfRule>
    <cfRule type="expression" dxfId="7052" priority="7062">
      <formula>AM14=0</formula>
    </cfRule>
  </conditionalFormatting>
  <conditionalFormatting sqref="AM13">
    <cfRule type="expression" dxfId="7051" priority="7043">
      <formula>AM14=9</formula>
    </cfRule>
    <cfRule type="expression" dxfId="7050" priority="7044">
      <formula>AM14=8</formula>
    </cfRule>
    <cfRule type="expression" dxfId="7049" priority="7045">
      <formula>AM14=7</formula>
    </cfRule>
    <cfRule type="expression" dxfId="7048" priority="7046">
      <formula>AM14=6</formula>
    </cfRule>
    <cfRule type="expression" dxfId="7047" priority="7047">
      <formula>AM14=5</formula>
    </cfRule>
    <cfRule type="expression" dxfId="7046" priority="7048">
      <formula>AM14=4</formula>
    </cfRule>
    <cfRule type="expression" dxfId="7045" priority="7049">
      <formula>AM14=3</formula>
    </cfRule>
    <cfRule type="expression" dxfId="7044" priority="7050">
      <formula>AM14=2</formula>
    </cfRule>
    <cfRule type="expression" dxfId="7043" priority="7051">
      <formula>AM14=1</formula>
    </cfRule>
    <cfRule type="expression" dxfId="7042" priority="7052">
      <formula>AM14=0</formula>
    </cfRule>
  </conditionalFormatting>
  <conditionalFormatting sqref="AM13">
    <cfRule type="expression" dxfId="7041" priority="7033">
      <formula>AM14=9</formula>
    </cfRule>
    <cfRule type="expression" dxfId="7040" priority="7034">
      <formula>AM14=8</formula>
    </cfRule>
    <cfRule type="expression" dxfId="7039" priority="7035">
      <formula>AM14=7</formula>
    </cfRule>
    <cfRule type="expression" dxfId="7038" priority="7036">
      <formula>AM14=6</formula>
    </cfRule>
    <cfRule type="expression" dxfId="7037" priority="7037">
      <formula>AM14=5</formula>
    </cfRule>
    <cfRule type="expression" dxfId="7036" priority="7038">
      <formula>AM14=4</formula>
    </cfRule>
    <cfRule type="expression" dxfId="7035" priority="7039">
      <formula>AM14=3</formula>
    </cfRule>
    <cfRule type="expression" dxfId="7034" priority="7040">
      <formula>AM14=2</formula>
    </cfRule>
    <cfRule type="expression" dxfId="7033" priority="7041">
      <formula>AM14=1</formula>
    </cfRule>
    <cfRule type="expression" dxfId="7032" priority="7042">
      <formula>AM14=0</formula>
    </cfRule>
  </conditionalFormatting>
  <conditionalFormatting sqref="AO13">
    <cfRule type="expression" dxfId="7031" priority="7023">
      <formula>AO14=9</formula>
    </cfRule>
    <cfRule type="expression" dxfId="7030" priority="7024">
      <formula>AO14=8</formula>
    </cfRule>
    <cfRule type="expression" dxfId="7029" priority="7025">
      <formula>AO14=7</formula>
    </cfRule>
    <cfRule type="expression" dxfId="7028" priority="7026">
      <formula>AO14=6</formula>
    </cfRule>
    <cfRule type="expression" dxfId="7027" priority="7027">
      <formula>AO14=5</formula>
    </cfRule>
    <cfRule type="expression" dxfId="7026" priority="7028">
      <formula>AO14=4</formula>
    </cfRule>
    <cfRule type="expression" dxfId="7025" priority="7029">
      <formula>AO14=3</formula>
    </cfRule>
    <cfRule type="expression" dxfId="7024" priority="7030">
      <formula>AO14=2</formula>
    </cfRule>
    <cfRule type="expression" dxfId="7023" priority="7031">
      <formula>AO14=1</formula>
    </cfRule>
    <cfRule type="expression" dxfId="7022" priority="7032">
      <formula>AO14=0</formula>
    </cfRule>
  </conditionalFormatting>
  <conditionalFormatting sqref="AO13">
    <cfRule type="expression" dxfId="7021" priority="7013">
      <formula>AO14=9</formula>
    </cfRule>
    <cfRule type="expression" dxfId="7020" priority="7014">
      <formula>AO14=8</formula>
    </cfRule>
    <cfRule type="expression" dxfId="7019" priority="7015">
      <formula>AO14=7</formula>
    </cfRule>
    <cfRule type="expression" dxfId="7018" priority="7016">
      <formula>AO14=6</formula>
    </cfRule>
    <cfRule type="expression" dxfId="7017" priority="7017">
      <formula>AO14=5</formula>
    </cfRule>
    <cfRule type="expression" dxfId="7016" priority="7018">
      <formula>AO14=4</formula>
    </cfRule>
    <cfRule type="expression" dxfId="7015" priority="7019">
      <formula>AO14=3</formula>
    </cfRule>
    <cfRule type="expression" dxfId="7014" priority="7020">
      <formula>AO14=2</formula>
    </cfRule>
    <cfRule type="expression" dxfId="7013" priority="7021">
      <formula>AO14=1</formula>
    </cfRule>
    <cfRule type="expression" dxfId="7012" priority="7022">
      <formula>AO14=0</formula>
    </cfRule>
  </conditionalFormatting>
  <conditionalFormatting sqref="AO13">
    <cfRule type="expression" dxfId="7011" priority="7003">
      <formula>AO14=9</formula>
    </cfRule>
    <cfRule type="expression" dxfId="7010" priority="7004">
      <formula>AO14=8</formula>
    </cfRule>
    <cfRule type="expression" dxfId="7009" priority="7005">
      <formula>AO14=7</formula>
    </cfRule>
    <cfRule type="expression" dxfId="7008" priority="7006">
      <formula>AO14=6</formula>
    </cfRule>
    <cfRule type="expression" dxfId="7007" priority="7007">
      <formula>AO14=5</formula>
    </cfRule>
    <cfRule type="expression" dxfId="7006" priority="7008">
      <formula>AO14=4</formula>
    </cfRule>
    <cfRule type="expression" dxfId="7005" priority="7009">
      <formula>AO14=3</formula>
    </cfRule>
    <cfRule type="expression" dxfId="7004" priority="7010">
      <formula>AO14=2</formula>
    </cfRule>
    <cfRule type="expression" dxfId="7003" priority="7011">
      <formula>AO14=1</formula>
    </cfRule>
    <cfRule type="expression" dxfId="7002" priority="7012">
      <formula>AO14=0</formula>
    </cfRule>
  </conditionalFormatting>
  <conditionalFormatting sqref="D18">
    <cfRule type="expression" dxfId="7001" priority="6993">
      <formula>D19=9</formula>
    </cfRule>
    <cfRule type="expression" dxfId="7000" priority="6994">
      <formula>D19=8</formula>
    </cfRule>
    <cfRule type="expression" dxfId="6999" priority="6995">
      <formula>D19=7</formula>
    </cfRule>
    <cfRule type="expression" dxfId="6998" priority="6996">
      <formula>D19=6</formula>
    </cfRule>
    <cfRule type="expression" dxfId="6997" priority="6997">
      <formula>D19=5</formula>
    </cfRule>
    <cfRule type="expression" dxfId="6996" priority="6998">
      <formula>D19=4</formula>
    </cfRule>
    <cfRule type="expression" dxfId="6995" priority="6999">
      <formula>D19=3</formula>
    </cfRule>
    <cfRule type="expression" dxfId="6994" priority="7000">
      <formula>D19=2</formula>
    </cfRule>
    <cfRule type="expression" dxfId="6993" priority="7001">
      <formula>D19=1</formula>
    </cfRule>
    <cfRule type="expression" dxfId="6992" priority="7002">
      <formula>D19=0</formula>
    </cfRule>
  </conditionalFormatting>
  <conditionalFormatting sqref="J18">
    <cfRule type="expression" dxfId="6991" priority="6991">
      <formula>J19=1</formula>
    </cfRule>
    <cfRule type="expression" dxfId="6990" priority="6992">
      <formula>J19=0</formula>
    </cfRule>
  </conditionalFormatting>
  <conditionalFormatting sqref="F18">
    <cfRule type="expression" dxfId="6989" priority="6981">
      <formula>F19=9</formula>
    </cfRule>
    <cfRule type="expression" dxfId="6988" priority="6982">
      <formula>F19=8</formula>
    </cfRule>
    <cfRule type="expression" dxfId="6987" priority="6983">
      <formula>F19=7</formula>
    </cfRule>
    <cfRule type="expression" dxfId="6986" priority="6984">
      <formula>F19=6</formula>
    </cfRule>
    <cfRule type="expression" dxfId="6985" priority="6985">
      <formula>F19=5</formula>
    </cfRule>
    <cfRule type="expression" dxfId="6984" priority="6986">
      <formula>F19=4</formula>
    </cfRule>
    <cfRule type="expression" dxfId="6983" priority="6987">
      <formula>F19=3</formula>
    </cfRule>
    <cfRule type="expression" dxfId="6982" priority="6988">
      <formula>F19=2</formula>
    </cfRule>
    <cfRule type="expression" dxfId="6981" priority="6989">
      <formula>F19=1</formula>
    </cfRule>
    <cfRule type="expression" dxfId="6980" priority="6990">
      <formula>F19=0</formula>
    </cfRule>
  </conditionalFormatting>
  <conditionalFormatting sqref="H18">
    <cfRule type="expression" dxfId="6979" priority="6971">
      <formula>H19=9</formula>
    </cfRule>
    <cfRule type="expression" dxfId="6978" priority="6972">
      <formula>H19=8</formula>
    </cfRule>
    <cfRule type="expression" dxfId="6977" priority="6973">
      <formula>H19=7</formula>
    </cfRule>
    <cfRule type="expression" dxfId="6976" priority="6974">
      <formula>H19=6</formula>
    </cfRule>
    <cfRule type="expression" dxfId="6975" priority="6975">
      <formula>H19=5</formula>
    </cfRule>
    <cfRule type="expression" dxfId="6974" priority="6976">
      <formula>H19=4</formula>
    </cfRule>
    <cfRule type="expression" dxfId="6973" priority="6977">
      <formula>H19=3</formula>
    </cfRule>
    <cfRule type="expression" dxfId="6972" priority="6978">
      <formula>H19=2</formula>
    </cfRule>
    <cfRule type="expression" dxfId="6971" priority="6979">
      <formula>H19=1</formula>
    </cfRule>
    <cfRule type="expression" dxfId="6970" priority="6980">
      <formula>H19=0</formula>
    </cfRule>
  </conditionalFormatting>
  <conditionalFormatting sqref="O18">
    <cfRule type="expression" dxfId="6969" priority="6961">
      <formula>O19=9</formula>
    </cfRule>
    <cfRule type="expression" dxfId="6968" priority="6962">
      <formula>O19=8</formula>
    </cfRule>
    <cfRule type="expression" dxfId="6967" priority="6963">
      <formula>O19=7</formula>
    </cfRule>
    <cfRule type="expression" dxfId="6966" priority="6964">
      <formula>O19=6</formula>
    </cfRule>
    <cfRule type="expression" dxfId="6965" priority="6965">
      <formula>O19=5</formula>
    </cfRule>
    <cfRule type="expression" dxfId="6964" priority="6966">
      <formula>O19=4</formula>
    </cfRule>
    <cfRule type="expression" dxfId="6963" priority="6967">
      <formula>O19=3</formula>
    </cfRule>
    <cfRule type="expression" dxfId="6962" priority="6968">
      <formula>O19=2</formula>
    </cfRule>
    <cfRule type="expression" dxfId="6961" priority="6969">
      <formula>O19=1</formula>
    </cfRule>
    <cfRule type="expression" dxfId="6960" priority="6970">
      <formula>O19=0</formula>
    </cfRule>
  </conditionalFormatting>
  <conditionalFormatting sqref="U18">
    <cfRule type="expression" dxfId="6959" priority="6959">
      <formula>U19=1</formula>
    </cfRule>
    <cfRule type="expression" dxfId="6958" priority="6960">
      <formula>U19=0</formula>
    </cfRule>
  </conditionalFormatting>
  <conditionalFormatting sqref="Q18">
    <cfRule type="expression" dxfId="6957" priority="6949">
      <formula>Q19=9</formula>
    </cfRule>
    <cfRule type="expression" dxfId="6956" priority="6950">
      <formula>Q19=8</formula>
    </cfRule>
    <cfRule type="expression" dxfId="6955" priority="6951">
      <formula>Q19=7</formula>
    </cfRule>
    <cfRule type="expression" dxfId="6954" priority="6952">
      <formula>Q19=6</formula>
    </cfRule>
    <cfRule type="expression" dxfId="6953" priority="6953">
      <formula>Q19=5</formula>
    </cfRule>
    <cfRule type="expression" dxfId="6952" priority="6954">
      <formula>Q19=4</formula>
    </cfRule>
    <cfRule type="expression" dxfId="6951" priority="6955">
      <formula>Q19=3</formula>
    </cfRule>
    <cfRule type="expression" dxfId="6950" priority="6956">
      <formula>Q19=2</formula>
    </cfRule>
    <cfRule type="expression" dxfId="6949" priority="6957">
      <formula>Q19=1</formula>
    </cfRule>
    <cfRule type="expression" dxfId="6948" priority="6958">
      <formula>Q19=0</formula>
    </cfRule>
  </conditionalFormatting>
  <conditionalFormatting sqref="S18">
    <cfRule type="expression" dxfId="6947" priority="6939">
      <formula>S19=9</formula>
    </cfRule>
    <cfRule type="expression" dxfId="6946" priority="6940">
      <formula>S19=8</formula>
    </cfRule>
    <cfRule type="expression" dxfId="6945" priority="6941">
      <formula>S19=7</formula>
    </cfRule>
    <cfRule type="expression" dxfId="6944" priority="6942">
      <formula>S19=6</formula>
    </cfRule>
    <cfRule type="expression" dxfId="6943" priority="6943">
      <formula>S19=5</formula>
    </cfRule>
    <cfRule type="expression" dxfId="6942" priority="6944">
      <formula>S19=4</formula>
    </cfRule>
    <cfRule type="expression" dxfId="6941" priority="6945">
      <formula>S19=3</formula>
    </cfRule>
    <cfRule type="expression" dxfId="6940" priority="6946">
      <formula>S19=2</formula>
    </cfRule>
    <cfRule type="expression" dxfId="6939" priority="6947">
      <formula>S19=1</formula>
    </cfRule>
    <cfRule type="expression" dxfId="6938" priority="6948">
      <formula>S19=0</formula>
    </cfRule>
  </conditionalFormatting>
  <conditionalFormatting sqref="Z18">
    <cfRule type="expression" dxfId="6937" priority="6929">
      <formula>Z19=9</formula>
    </cfRule>
    <cfRule type="expression" dxfId="6936" priority="6930">
      <formula>Z19=8</formula>
    </cfRule>
    <cfRule type="expression" dxfId="6935" priority="6931">
      <formula>Z19=7</formula>
    </cfRule>
    <cfRule type="expression" dxfId="6934" priority="6932">
      <formula>Z19=6</formula>
    </cfRule>
    <cfRule type="expression" dxfId="6933" priority="6933">
      <formula>Z19=5</formula>
    </cfRule>
    <cfRule type="expression" dxfId="6932" priority="6934">
      <formula>Z19=4</formula>
    </cfRule>
    <cfRule type="expression" dxfId="6931" priority="6935">
      <formula>Z19=3</formula>
    </cfRule>
    <cfRule type="expression" dxfId="6930" priority="6936">
      <formula>Z19=2</formula>
    </cfRule>
    <cfRule type="expression" dxfId="6929" priority="6937">
      <formula>Z19=1</formula>
    </cfRule>
    <cfRule type="expression" dxfId="6928" priority="6938">
      <formula>Z19=0</formula>
    </cfRule>
  </conditionalFormatting>
  <conditionalFormatting sqref="AF18">
    <cfRule type="expression" dxfId="6927" priority="6927">
      <formula>AF19=1</formula>
    </cfRule>
    <cfRule type="expression" dxfId="6926" priority="6928">
      <formula>AF19=0</formula>
    </cfRule>
  </conditionalFormatting>
  <conditionalFormatting sqref="AB18">
    <cfRule type="expression" dxfId="6925" priority="6917">
      <formula>AB19=9</formula>
    </cfRule>
    <cfRule type="expression" dxfId="6924" priority="6918">
      <formula>AB19=8</formula>
    </cfRule>
    <cfRule type="expression" dxfId="6923" priority="6919">
      <formula>AB19=7</formula>
    </cfRule>
    <cfRule type="expression" dxfId="6922" priority="6920">
      <formula>AB19=6</formula>
    </cfRule>
    <cfRule type="expression" dxfId="6921" priority="6921">
      <formula>AB19=5</formula>
    </cfRule>
    <cfRule type="expression" dxfId="6920" priority="6922">
      <formula>AB19=4</formula>
    </cfRule>
    <cfRule type="expression" dxfId="6919" priority="6923">
      <formula>AB19=3</formula>
    </cfRule>
    <cfRule type="expression" dxfId="6918" priority="6924">
      <formula>AB19=2</formula>
    </cfRule>
    <cfRule type="expression" dxfId="6917" priority="6925">
      <formula>AB19=1</formula>
    </cfRule>
    <cfRule type="expression" dxfId="6916" priority="6926">
      <formula>AB19=0</formula>
    </cfRule>
  </conditionalFormatting>
  <conditionalFormatting sqref="AD18">
    <cfRule type="expression" dxfId="6915" priority="6907">
      <formula>AD19=9</formula>
    </cfRule>
    <cfRule type="expression" dxfId="6914" priority="6908">
      <formula>AD19=8</formula>
    </cfRule>
    <cfRule type="expression" dxfId="6913" priority="6909">
      <formula>AD19=7</formula>
    </cfRule>
    <cfRule type="expression" dxfId="6912" priority="6910">
      <formula>AD19=6</formula>
    </cfRule>
    <cfRule type="expression" dxfId="6911" priority="6911">
      <formula>AD19=5</formula>
    </cfRule>
    <cfRule type="expression" dxfId="6910" priority="6912">
      <formula>AD19=4</formula>
    </cfRule>
    <cfRule type="expression" dxfId="6909" priority="6913">
      <formula>AD19=3</formula>
    </cfRule>
    <cfRule type="expression" dxfId="6908" priority="6914">
      <formula>AD19=2</formula>
    </cfRule>
    <cfRule type="expression" dxfId="6907" priority="6915">
      <formula>AD19=1</formula>
    </cfRule>
    <cfRule type="expression" dxfId="6906" priority="6916">
      <formula>AD19=0</formula>
    </cfRule>
  </conditionalFormatting>
  <conditionalFormatting sqref="AK18">
    <cfRule type="expression" dxfId="6905" priority="6897">
      <formula>AK19=9</formula>
    </cfRule>
    <cfRule type="expression" dxfId="6904" priority="6898">
      <formula>AK19=8</formula>
    </cfRule>
    <cfRule type="expression" dxfId="6903" priority="6899">
      <formula>AK19=7</formula>
    </cfRule>
    <cfRule type="expression" dxfId="6902" priority="6900">
      <formula>AK19=6</formula>
    </cfRule>
    <cfRule type="expression" dxfId="6901" priority="6901">
      <formula>AK19=5</formula>
    </cfRule>
    <cfRule type="expression" dxfId="6900" priority="6902">
      <formula>AK19=4</formula>
    </cfRule>
    <cfRule type="expression" dxfId="6899" priority="6903">
      <formula>AK19=3</formula>
    </cfRule>
    <cfRule type="expression" dxfId="6898" priority="6904">
      <formula>AK19=2</formula>
    </cfRule>
    <cfRule type="expression" dxfId="6897" priority="6905">
      <formula>AK19=1</formula>
    </cfRule>
    <cfRule type="expression" dxfId="6896" priority="6906">
      <formula>AK19=0</formula>
    </cfRule>
  </conditionalFormatting>
  <conditionalFormatting sqref="AQ18">
    <cfRule type="expression" dxfId="6895" priority="6895">
      <formula>AQ19=1</formula>
    </cfRule>
    <cfRule type="expression" dxfId="6894" priority="6896">
      <formula>AQ19=0</formula>
    </cfRule>
  </conditionalFormatting>
  <conditionalFormatting sqref="AM18">
    <cfRule type="expression" dxfId="6893" priority="6885">
      <formula>AM19=9</formula>
    </cfRule>
    <cfRule type="expression" dxfId="6892" priority="6886">
      <formula>AM19=8</formula>
    </cfRule>
    <cfRule type="expression" dxfId="6891" priority="6887">
      <formula>AM19=7</formula>
    </cfRule>
    <cfRule type="expression" dxfId="6890" priority="6888">
      <formula>AM19=6</formula>
    </cfRule>
    <cfRule type="expression" dxfId="6889" priority="6889">
      <formula>AM19=5</formula>
    </cfRule>
    <cfRule type="expression" dxfId="6888" priority="6890">
      <formula>AM19=4</formula>
    </cfRule>
    <cfRule type="expression" dxfId="6887" priority="6891">
      <formula>AM19=3</formula>
    </cfRule>
    <cfRule type="expression" dxfId="6886" priority="6892">
      <formula>AM19=2</formula>
    </cfRule>
    <cfRule type="expression" dxfId="6885" priority="6893">
      <formula>AM19=1</formula>
    </cfRule>
    <cfRule type="expression" dxfId="6884" priority="6894">
      <formula>AM19=0</formula>
    </cfRule>
  </conditionalFormatting>
  <conditionalFormatting sqref="AO18">
    <cfRule type="expression" dxfId="6883" priority="6875">
      <formula>AO19=9</formula>
    </cfRule>
    <cfRule type="expression" dxfId="6882" priority="6876">
      <formula>AO19=8</formula>
    </cfRule>
    <cfRule type="expression" dxfId="6881" priority="6877">
      <formula>AO19=7</formula>
    </cfRule>
    <cfRule type="expression" dxfId="6880" priority="6878">
      <formula>AO19=6</formula>
    </cfRule>
    <cfRule type="expression" dxfId="6879" priority="6879">
      <formula>AO19=5</formula>
    </cfRule>
    <cfRule type="expression" dxfId="6878" priority="6880">
      <formula>AO19=4</formula>
    </cfRule>
    <cfRule type="expression" dxfId="6877" priority="6881">
      <formula>AO19=3</formula>
    </cfRule>
    <cfRule type="expression" dxfId="6876" priority="6882">
      <formula>AO19=2</formula>
    </cfRule>
    <cfRule type="expression" dxfId="6875" priority="6883">
      <formula>AO19=1</formula>
    </cfRule>
    <cfRule type="expression" dxfId="6874" priority="6884">
      <formula>AO19=0</formula>
    </cfRule>
  </conditionalFormatting>
  <conditionalFormatting sqref="D18">
    <cfRule type="expression" dxfId="6873" priority="6865">
      <formula>D19=9</formula>
    </cfRule>
    <cfRule type="expression" dxfId="6872" priority="6866">
      <formula>D19=8</formula>
    </cfRule>
    <cfRule type="expression" dxfId="6871" priority="6867">
      <formula>D19=7</formula>
    </cfRule>
    <cfRule type="expression" dxfId="6870" priority="6868">
      <formula>D19=6</formula>
    </cfRule>
    <cfRule type="expression" dxfId="6869" priority="6869">
      <formula>D19=5</formula>
    </cfRule>
    <cfRule type="expression" dxfId="6868" priority="6870">
      <formula>D19=4</formula>
    </cfRule>
    <cfRule type="expression" dxfId="6867" priority="6871">
      <formula>D19=3</formula>
    </cfRule>
    <cfRule type="expression" dxfId="6866" priority="6872">
      <formula>D19=2</formula>
    </cfRule>
    <cfRule type="expression" dxfId="6865" priority="6873">
      <formula>D19=1</formula>
    </cfRule>
    <cfRule type="expression" dxfId="6864" priority="6874">
      <formula>D19=0</formula>
    </cfRule>
  </conditionalFormatting>
  <conditionalFormatting sqref="H18">
    <cfRule type="expression" dxfId="6863" priority="6855">
      <formula>H19=9</formula>
    </cfRule>
    <cfRule type="expression" dxfId="6862" priority="6856">
      <formula>H19=8</formula>
    </cfRule>
    <cfRule type="expression" dxfId="6861" priority="6857">
      <formula>H19=7</formula>
    </cfRule>
    <cfRule type="expression" dxfId="6860" priority="6858">
      <formula>H19=6</formula>
    </cfRule>
    <cfRule type="expression" dxfId="6859" priority="6859">
      <formula>H19=5</formula>
    </cfRule>
    <cfRule type="expression" dxfId="6858" priority="6860">
      <formula>H19=4</formula>
    </cfRule>
    <cfRule type="expression" dxfId="6857" priority="6861">
      <formula>H19=3</formula>
    </cfRule>
    <cfRule type="expression" dxfId="6856" priority="6862">
      <formula>H19=2</formula>
    </cfRule>
    <cfRule type="expression" dxfId="6855" priority="6863">
      <formula>H19=1</formula>
    </cfRule>
    <cfRule type="expression" dxfId="6854" priority="6864">
      <formula>H19=0</formula>
    </cfRule>
  </conditionalFormatting>
  <conditionalFormatting sqref="O18">
    <cfRule type="expression" dxfId="6853" priority="6845">
      <formula>O19=9</formula>
    </cfRule>
    <cfRule type="expression" dxfId="6852" priority="6846">
      <formula>O19=8</formula>
    </cfRule>
    <cfRule type="expression" dxfId="6851" priority="6847">
      <formula>O19=7</formula>
    </cfRule>
    <cfRule type="expression" dxfId="6850" priority="6848">
      <formula>O19=6</formula>
    </cfRule>
    <cfRule type="expression" dxfId="6849" priority="6849">
      <formula>O19=5</formula>
    </cfRule>
    <cfRule type="expression" dxfId="6848" priority="6850">
      <formula>O19=4</formula>
    </cfRule>
    <cfRule type="expression" dxfId="6847" priority="6851">
      <formula>O19=3</formula>
    </cfRule>
    <cfRule type="expression" dxfId="6846" priority="6852">
      <formula>O19=2</formula>
    </cfRule>
    <cfRule type="expression" dxfId="6845" priority="6853">
      <formula>O19=1</formula>
    </cfRule>
    <cfRule type="expression" dxfId="6844" priority="6854">
      <formula>O19=0</formula>
    </cfRule>
  </conditionalFormatting>
  <conditionalFormatting sqref="Q18">
    <cfRule type="expression" dxfId="6843" priority="6835">
      <formula>Q19=9</formula>
    </cfRule>
    <cfRule type="expression" dxfId="6842" priority="6836">
      <formula>Q19=8</formula>
    </cfRule>
    <cfRule type="expression" dxfId="6841" priority="6837">
      <formula>Q19=7</formula>
    </cfRule>
    <cfRule type="expression" dxfId="6840" priority="6838">
      <formula>Q19=6</formula>
    </cfRule>
    <cfRule type="expression" dxfId="6839" priority="6839">
      <formula>Q19=5</formula>
    </cfRule>
    <cfRule type="expression" dxfId="6838" priority="6840">
      <formula>Q19=4</formula>
    </cfRule>
    <cfRule type="expression" dxfId="6837" priority="6841">
      <formula>Q19=3</formula>
    </cfRule>
    <cfRule type="expression" dxfId="6836" priority="6842">
      <formula>Q19=2</formula>
    </cfRule>
    <cfRule type="expression" dxfId="6835" priority="6843">
      <formula>Q19=1</formula>
    </cfRule>
    <cfRule type="expression" dxfId="6834" priority="6844">
      <formula>Q19=0</formula>
    </cfRule>
  </conditionalFormatting>
  <conditionalFormatting sqref="S18">
    <cfRule type="expression" dxfId="6833" priority="6825">
      <formula>S19=9</formula>
    </cfRule>
    <cfRule type="expression" dxfId="6832" priority="6826">
      <formula>S19=8</formula>
    </cfRule>
    <cfRule type="expression" dxfId="6831" priority="6827">
      <formula>S19=7</formula>
    </cfRule>
    <cfRule type="expression" dxfId="6830" priority="6828">
      <formula>S19=6</formula>
    </cfRule>
    <cfRule type="expression" dxfId="6829" priority="6829">
      <formula>S19=5</formula>
    </cfRule>
    <cfRule type="expression" dxfId="6828" priority="6830">
      <formula>S19=4</formula>
    </cfRule>
    <cfRule type="expression" dxfId="6827" priority="6831">
      <formula>S19=3</formula>
    </cfRule>
    <cfRule type="expression" dxfId="6826" priority="6832">
      <formula>S19=2</formula>
    </cfRule>
    <cfRule type="expression" dxfId="6825" priority="6833">
      <formula>S19=1</formula>
    </cfRule>
    <cfRule type="expression" dxfId="6824" priority="6834">
      <formula>S19=0</formula>
    </cfRule>
  </conditionalFormatting>
  <conditionalFormatting sqref="O18">
    <cfRule type="expression" dxfId="6823" priority="6815">
      <formula>O19=9</formula>
    </cfRule>
    <cfRule type="expression" dxfId="6822" priority="6816">
      <formula>O19=8</formula>
    </cfRule>
    <cfRule type="expression" dxfId="6821" priority="6817">
      <formula>O19=7</formula>
    </cfRule>
    <cfRule type="expression" dxfId="6820" priority="6818">
      <formula>O19=6</formula>
    </cfRule>
    <cfRule type="expression" dxfId="6819" priority="6819">
      <formula>O19=5</formula>
    </cfRule>
    <cfRule type="expression" dxfId="6818" priority="6820">
      <formula>O19=4</formula>
    </cfRule>
    <cfRule type="expression" dxfId="6817" priority="6821">
      <formula>O19=3</formula>
    </cfRule>
    <cfRule type="expression" dxfId="6816" priority="6822">
      <formula>O19=2</formula>
    </cfRule>
    <cfRule type="expression" dxfId="6815" priority="6823">
      <formula>O19=1</formula>
    </cfRule>
    <cfRule type="expression" dxfId="6814" priority="6824">
      <formula>O19=0</formula>
    </cfRule>
  </conditionalFormatting>
  <conditionalFormatting sqref="S18">
    <cfRule type="expression" dxfId="6813" priority="6805">
      <formula>S19=9</formula>
    </cfRule>
    <cfRule type="expression" dxfId="6812" priority="6806">
      <formula>S19=8</formula>
    </cfRule>
    <cfRule type="expression" dxfId="6811" priority="6807">
      <formula>S19=7</formula>
    </cfRule>
    <cfRule type="expression" dxfId="6810" priority="6808">
      <formula>S19=6</formula>
    </cfRule>
    <cfRule type="expression" dxfId="6809" priority="6809">
      <formula>S19=5</formula>
    </cfRule>
    <cfRule type="expression" dxfId="6808" priority="6810">
      <formula>S19=4</formula>
    </cfRule>
    <cfRule type="expression" dxfId="6807" priority="6811">
      <formula>S19=3</formula>
    </cfRule>
    <cfRule type="expression" dxfId="6806" priority="6812">
      <formula>S19=2</formula>
    </cfRule>
    <cfRule type="expression" dxfId="6805" priority="6813">
      <formula>S19=1</formula>
    </cfRule>
    <cfRule type="expression" dxfId="6804" priority="6814">
      <formula>S19=0</formula>
    </cfRule>
  </conditionalFormatting>
  <conditionalFormatting sqref="Z18">
    <cfRule type="expression" dxfId="6803" priority="6795">
      <formula>Z19=9</formula>
    </cfRule>
    <cfRule type="expression" dxfId="6802" priority="6796">
      <formula>Z19=8</formula>
    </cfRule>
    <cfRule type="expression" dxfId="6801" priority="6797">
      <formula>Z19=7</formula>
    </cfRule>
    <cfRule type="expression" dxfId="6800" priority="6798">
      <formula>Z19=6</formula>
    </cfRule>
    <cfRule type="expression" dxfId="6799" priority="6799">
      <formula>Z19=5</formula>
    </cfRule>
    <cfRule type="expression" dxfId="6798" priority="6800">
      <formula>Z19=4</formula>
    </cfRule>
    <cfRule type="expression" dxfId="6797" priority="6801">
      <formula>Z19=3</formula>
    </cfRule>
    <cfRule type="expression" dxfId="6796" priority="6802">
      <formula>Z19=2</formula>
    </cfRule>
    <cfRule type="expression" dxfId="6795" priority="6803">
      <formula>Z19=1</formula>
    </cfRule>
    <cfRule type="expression" dxfId="6794" priority="6804">
      <formula>Z19=0</formula>
    </cfRule>
  </conditionalFormatting>
  <conditionalFormatting sqref="AB18">
    <cfRule type="expression" dxfId="6793" priority="6785">
      <formula>AB19=9</formula>
    </cfRule>
    <cfRule type="expression" dxfId="6792" priority="6786">
      <formula>AB19=8</formula>
    </cfRule>
    <cfRule type="expression" dxfId="6791" priority="6787">
      <formula>AB19=7</formula>
    </cfRule>
    <cfRule type="expression" dxfId="6790" priority="6788">
      <formula>AB19=6</formula>
    </cfRule>
    <cfRule type="expression" dxfId="6789" priority="6789">
      <formula>AB19=5</formula>
    </cfRule>
    <cfRule type="expression" dxfId="6788" priority="6790">
      <formula>AB19=4</formula>
    </cfRule>
    <cfRule type="expression" dxfId="6787" priority="6791">
      <formula>AB19=3</formula>
    </cfRule>
    <cfRule type="expression" dxfId="6786" priority="6792">
      <formula>AB19=2</formula>
    </cfRule>
    <cfRule type="expression" dxfId="6785" priority="6793">
      <formula>AB19=1</formula>
    </cfRule>
    <cfRule type="expression" dxfId="6784" priority="6794">
      <formula>AB19=0</formula>
    </cfRule>
  </conditionalFormatting>
  <conditionalFormatting sqref="AD18">
    <cfRule type="expression" dxfId="6783" priority="6775">
      <formula>AD19=9</formula>
    </cfRule>
    <cfRule type="expression" dxfId="6782" priority="6776">
      <formula>AD19=8</formula>
    </cfRule>
    <cfRule type="expression" dxfId="6781" priority="6777">
      <formula>AD19=7</formula>
    </cfRule>
    <cfRule type="expression" dxfId="6780" priority="6778">
      <formula>AD19=6</formula>
    </cfRule>
    <cfRule type="expression" dxfId="6779" priority="6779">
      <formula>AD19=5</formula>
    </cfRule>
    <cfRule type="expression" dxfId="6778" priority="6780">
      <formula>AD19=4</formula>
    </cfRule>
    <cfRule type="expression" dxfId="6777" priority="6781">
      <formula>AD19=3</formula>
    </cfRule>
    <cfRule type="expression" dxfId="6776" priority="6782">
      <formula>AD19=2</formula>
    </cfRule>
    <cfRule type="expression" dxfId="6775" priority="6783">
      <formula>AD19=1</formula>
    </cfRule>
    <cfRule type="expression" dxfId="6774" priority="6784">
      <formula>AD19=0</formula>
    </cfRule>
  </conditionalFormatting>
  <conditionalFormatting sqref="Z18">
    <cfRule type="expression" dxfId="6773" priority="6765">
      <formula>Z19=9</formula>
    </cfRule>
    <cfRule type="expression" dxfId="6772" priority="6766">
      <formula>Z19=8</formula>
    </cfRule>
    <cfRule type="expression" dxfId="6771" priority="6767">
      <formula>Z19=7</formula>
    </cfRule>
    <cfRule type="expression" dxfId="6770" priority="6768">
      <formula>Z19=6</formula>
    </cfRule>
    <cfRule type="expression" dxfId="6769" priority="6769">
      <formula>Z19=5</formula>
    </cfRule>
    <cfRule type="expression" dxfId="6768" priority="6770">
      <formula>Z19=4</formula>
    </cfRule>
    <cfRule type="expression" dxfId="6767" priority="6771">
      <formula>Z19=3</formula>
    </cfRule>
    <cfRule type="expression" dxfId="6766" priority="6772">
      <formula>Z19=2</formula>
    </cfRule>
    <cfRule type="expression" dxfId="6765" priority="6773">
      <formula>Z19=1</formula>
    </cfRule>
    <cfRule type="expression" dxfId="6764" priority="6774">
      <formula>Z19=0</formula>
    </cfRule>
  </conditionalFormatting>
  <conditionalFormatting sqref="AD18">
    <cfRule type="expression" dxfId="6763" priority="6755">
      <formula>AD19=9</formula>
    </cfRule>
    <cfRule type="expression" dxfId="6762" priority="6756">
      <formula>AD19=8</formula>
    </cfRule>
    <cfRule type="expression" dxfId="6761" priority="6757">
      <formula>AD19=7</formula>
    </cfRule>
    <cfRule type="expression" dxfId="6760" priority="6758">
      <formula>AD19=6</formula>
    </cfRule>
    <cfRule type="expression" dxfId="6759" priority="6759">
      <formula>AD19=5</formula>
    </cfRule>
    <cfRule type="expression" dxfId="6758" priority="6760">
      <formula>AD19=4</formula>
    </cfRule>
    <cfRule type="expression" dxfId="6757" priority="6761">
      <formula>AD19=3</formula>
    </cfRule>
    <cfRule type="expression" dxfId="6756" priority="6762">
      <formula>AD19=2</formula>
    </cfRule>
    <cfRule type="expression" dxfId="6755" priority="6763">
      <formula>AD19=1</formula>
    </cfRule>
    <cfRule type="expression" dxfId="6754" priority="6764">
      <formula>AD19=0</formula>
    </cfRule>
  </conditionalFormatting>
  <conditionalFormatting sqref="AK18">
    <cfRule type="expression" dxfId="6753" priority="6745">
      <formula>AK19=9</formula>
    </cfRule>
    <cfRule type="expression" dxfId="6752" priority="6746">
      <formula>AK19=8</formula>
    </cfRule>
    <cfRule type="expression" dxfId="6751" priority="6747">
      <formula>AK19=7</formula>
    </cfRule>
    <cfRule type="expression" dxfId="6750" priority="6748">
      <formula>AK19=6</formula>
    </cfRule>
    <cfRule type="expression" dxfId="6749" priority="6749">
      <formula>AK19=5</formula>
    </cfRule>
    <cfRule type="expression" dxfId="6748" priority="6750">
      <formula>AK19=4</formula>
    </cfRule>
    <cfRule type="expression" dxfId="6747" priority="6751">
      <formula>AK19=3</formula>
    </cfRule>
    <cfRule type="expression" dxfId="6746" priority="6752">
      <formula>AK19=2</formula>
    </cfRule>
    <cfRule type="expression" dxfId="6745" priority="6753">
      <formula>AK19=1</formula>
    </cfRule>
    <cfRule type="expression" dxfId="6744" priority="6754">
      <formula>AK19=0</formula>
    </cfRule>
  </conditionalFormatting>
  <conditionalFormatting sqref="AM18">
    <cfRule type="expression" dxfId="6743" priority="6735">
      <formula>AM19=9</formula>
    </cfRule>
    <cfRule type="expression" dxfId="6742" priority="6736">
      <formula>AM19=8</formula>
    </cfRule>
    <cfRule type="expression" dxfId="6741" priority="6737">
      <formula>AM19=7</formula>
    </cfRule>
    <cfRule type="expression" dxfId="6740" priority="6738">
      <formula>AM19=6</formula>
    </cfRule>
    <cfRule type="expression" dxfId="6739" priority="6739">
      <formula>AM19=5</formula>
    </cfRule>
    <cfRule type="expression" dxfId="6738" priority="6740">
      <formula>AM19=4</formula>
    </cfRule>
    <cfRule type="expression" dxfId="6737" priority="6741">
      <formula>AM19=3</formula>
    </cfRule>
    <cfRule type="expression" dxfId="6736" priority="6742">
      <formula>AM19=2</formula>
    </cfRule>
    <cfRule type="expression" dxfId="6735" priority="6743">
      <formula>AM19=1</formula>
    </cfRule>
    <cfRule type="expression" dxfId="6734" priority="6744">
      <formula>AM19=0</formula>
    </cfRule>
  </conditionalFormatting>
  <conditionalFormatting sqref="AO18">
    <cfRule type="expression" dxfId="6733" priority="6725">
      <formula>AO19=9</formula>
    </cfRule>
    <cfRule type="expression" dxfId="6732" priority="6726">
      <formula>AO19=8</formula>
    </cfRule>
    <cfRule type="expression" dxfId="6731" priority="6727">
      <formula>AO19=7</formula>
    </cfRule>
    <cfRule type="expression" dxfId="6730" priority="6728">
      <formula>AO19=6</formula>
    </cfRule>
    <cfRule type="expression" dxfId="6729" priority="6729">
      <formula>AO19=5</formula>
    </cfRule>
    <cfRule type="expression" dxfId="6728" priority="6730">
      <formula>AO19=4</formula>
    </cfRule>
    <cfRule type="expression" dxfId="6727" priority="6731">
      <formula>AO19=3</formula>
    </cfRule>
    <cfRule type="expression" dxfId="6726" priority="6732">
      <formula>AO19=2</formula>
    </cfRule>
    <cfRule type="expression" dxfId="6725" priority="6733">
      <formula>AO19=1</formula>
    </cfRule>
    <cfRule type="expression" dxfId="6724" priority="6734">
      <formula>AO19=0</formula>
    </cfRule>
  </conditionalFormatting>
  <conditionalFormatting sqref="AK18">
    <cfRule type="expression" dxfId="6723" priority="6715">
      <formula>AK19=9</formula>
    </cfRule>
    <cfRule type="expression" dxfId="6722" priority="6716">
      <formula>AK19=8</formula>
    </cfRule>
    <cfRule type="expression" dxfId="6721" priority="6717">
      <formula>AK19=7</formula>
    </cfRule>
    <cfRule type="expression" dxfId="6720" priority="6718">
      <formula>AK19=6</formula>
    </cfRule>
    <cfRule type="expression" dxfId="6719" priority="6719">
      <formula>AK19=5</formula>
    </cfRule>
    <cfRule type="expression" dxfId="6718" priority="6720">
      <formula>AK19=4</formula>
    </cfRule>
    <cfRule type="expression" dxfId="6717" priority="6721">
      <formula>AK19=3</formula>
    </cfRule>
    <cfRule type="expression" dxfId="6716" priority="6722">
      <formula>AK19=2</formula>
    </cfRule>
    <cfRule type="expression" dxfId="6715" priority="6723">
      <formula>AK19=1</formula>
    </cfRule>
    <cfRule type="expression" dxfId="6714" priority="6724">
      <formula>AK19=0</formula>
    </cfRule>
  </conditionalFormatting>
  <conditionalFormatting sqref="AO18">
    <cfRule type="expression" dxfId="6713" priority="6705">
      <formula>AO19=9</formula>
    </cfRule>
    <cfRule type="expression" dxfId="6712" priority="6706">
      <formula>AO19=8</formula>
    </cfRule>
    <cfRule type="expression" dxfId="6711" priority="6707">
      <formula>AO19=7</formula>
    </cfRule>
    <cfRule type="expression" dxfId="6710" priority="6708">
      <formula>AO19=6</formula>
    </cfRule>
    <cfRule type="expression" dxfId="6709" priority="6709">
      <formula>AO19=5</formula>
    </cfRule>
    <cfRule type="expression" dxfId="6708" priority="6710">
      <formula>AO19=4</formula>
    </cfRule>
    <cfRule type="expression" dxfId="6707" priority="6711">
      <formula>AO19=3</formula>
    </cfRule>
    <cfRule type="expression" dxfId="6706" priority="6712">
      <formula>AO19=2</formula>
    </cfRule>
    <cfRule type="expression" dxfId="6705" priority="6713">
      <formula>AO19=1</formula>
    </cfRule>
    <cfRule type="expression" dxfId="6704" priority="6714">
      <formula>AO19=0</formula>
    </cfRule>
  </conditionalFormatting>
  <conditionalFormatting sqref="Q18">
    <cfRule type="expression" dxfId="6703" priority="6695">
      <formula>Q19=9</formula>
    </cfRule>
    <cfRule type="expression" dxfId="6702" priority="6696">
      <formula>Q19=8</formula>
    </cfRule>
    <cfRule type="expression" dxfId="6701" priority="6697">
      <formula>Q19=7</formula>
    </cfRule>
    <cfRule type="expression" dxfId="6700" priority="6698">
      <formula>Q19=6</formula>
    </cfRule>
    <cfRule type="expression" dxfId="6699" priority="6699">
      <formula>Q19=5</formula>
    </cfRule>
    <cfRule type="expression" dxfId="6698" priority="6700">
      <formula>Q19=4</formula>
    </cfRule>
    <cfRule type="expression" dxfId="6697" priority="6701">
      <formula>Q19=3</formula>
    </cfRule>
    <cfRule type="expression" dxfId="6696" priority="6702">
      <formula>Q19=2</formula>
    </cfRule>
    <cfRule type="expression" dxfId="6695" priority="6703">
      <formula>Q19=1</formula>
    </cfRule>
    <cfRule type="expression" dxfId="6694" priority="6704">
      <formula>Q19=0</formula>
    </cfRule>
  </conditionalFormatting>
  <conditionalFormatting sqref="Q18">
    <cfRule type="expression" dxfId="6693" priority="6685">
      <formula>Q19=9</formula>
    </cfRule>
    <cfRule type="expression" dxfId="6692" priority="6686">
      <formula>Q19=8</formula>
    </cfRule>
    <cfRule type="expression" dxfId="6691" priority="6687">
      <formula>Q19=7</formula>
    </cfRule>
    <cfRule type="expression" dxfId="6690" priority="6688">
      <formula>Q19=6</formula>
    </cfRule>
    <cfRule type="expression" dxfId="6689" priority="6689">
      <formula>Q19=5</formula>
    </cfRule>
    <cfRule type="expression" dxfId="6688" priority="6690">
      <formula>Q19=4</formula>
    </cfRule>
    <cfRule type="expression" dxfId="6687" priority="6691">
      <formula>Q19=3</formula>
    </cfRule>
    <cfRule type="expression" dxfId="6686" priority="6692">
      <formula>Q19=2</formula>
    </cfRule>
    <cfRule type="expression" dxfId="6685" priority="6693">
      <formula>Q19=1</formula>
    </cfRule>
    <cfRule type="expression" dxfId="6684" priority="6694">
      <formula>Q19=0</formula>
    </cfRule>
  </conditionalFormatting>
  <conditionalFormatting sqref="Q18">
    <cfRule type="expression" dxfId="6683" priority="6675">
      <formula>Q19=9</formula>
    </cfRule>
    <cfRule type="expression" dxfId="6682" priority="6676">
      <formula>Q19=8</formula>
    </cfRule>
    <cfRule type="expression" dxfId="6681" priority="6677">
      <formula>Q19=7</formula>
    </cfRule>
    <cfRule type="expression" dxfId="6680" priority="6678">
      <formula>Q19=6</formula>
    </cfRule>
    <cfRule type="expression" dxfId="6679" priority="6679">
      <formula>Q19=5</formula>
    </cfRule>
    <cfRule type="expression" dxfId="6678" priority="6680">
      <formula>Q19=4</formula>
    </cfRule>
    <cfRule type="expression" dxfId="6677" priority="6681">
      <formula>Q19=3</formula>
    </cfRule>
    <cfRule type="expression" dxfId="6676" priority="6682">
      <formula>Q19=2</formula>
    </cfRule>
    <cfRule type="expression" dxfId="6675" priority="6683">
      <formula>Q19=1</formula>
    </cfRule>
    <cfRule type="expression" dxfId="6674" priority="6684">
      <formula>Q19=0</formula>
    </cfRule>
  </conditionalFormatting>
  <conditionalFormatting sqref="S18">
    <cfRule type="expression" dxfId="6673" priority="6665">
      <formula>S19=9</formula>
    </cfRule>
    <cfRule type="expression" dxfId="6672" priority="6666">
      <formula>S19=8</formula>
    </cfRule>
    <cfRule type="expression" dxfId="6671" priority="6667">
      <formula>S19=7</formula>
    </cfRule>
    <cfRule type="expression" dxfId="6670" priority="6668">
      <formula>S19=6</formula>
    </cfRule>
    <cfRule type="expression" dxfId="6669" priority="6669">
      <formula>S19=5</formula>
    </cfRule>
    <cfRule type="expression" dxfId="6668" priority="6670">
      <formula>S19=4</formula>
    </cfRule>
    <cfRule type="expression" dxfId="6667" priority="6671">
      <formula>S19=3</formula>
    </cfRule>
    <cfRule type="expression" dxfId="6666" priority="6672">
      <formula>S19=2</formula>
    </cfRule>
    <cfRule type="expression" dxfId="6665" priority="6673">
      <formula>S19=1</formula>
    </cfRule>
    <cfRule type="expression" dxfId="6664" priority="6674">
      <formula>S19=0</formula>
    </cfRule>
  </conditionalFormatting>
  <conditionalFormatting sqref="S18">
    <cfRule type="expression" dxfId="6663" priority="6655">
      <formula>S19=9</formula>
    </cfRule>
    <cfRule type="expression" dxfId="6662" priority="6656">
      <formula>S19=8</formula>
    </cfRule>
    <cfRule type="expression" dxfId="6661" priority="6657">
      <formula>S19=7</formula>
    </cfRule>
    <cfRule type="expression" dxfId="6660" priority="6658">
      <formula>S19=6</formula>
    </cfRule>
    <cfRule type="expression" dxfId="6659" priority="6659">
      <formula>S19=5</formula>
    </cfRule>
    <cfRule type="expression" dxfId="6658" priority="6660">
      <formula>S19=4</formula>
    </cfRule>
    <cfRule type="expression" dxfId="6657" priority="6661">
      <formula>S19=3</formula>
    </cfRule>
    <cfRule type="expression" dxfId="6656" priority="6662">
      <formula>S19=2</formula>
    </cfRule>
    <cfRule type="expression" dxfId="6655" priority="6663">
      <formula>S19=1</formula>
    </cfRule>
    <cfRule type="expression" dxfId="6654" priority="6664">
      <formula>S19=0</formula>
    </cfRule>
  </conditionalFormatting>
  <conditionalFormatting sqref="S18">
    <cfRule type="expression" dxfId="6653" priority="6645">
      <formula>S19=9</formula>
    </cfRule>
    <cfRule type="expression" dxfId="6652" priority="6646">
      <formula>S19=8</formula>
    </cfRule>
    <cfRule type="expression" dxfId="6651" priority="6647">
      <formula>S19=7</formula>
    </cfRule>
    <cfRule type="expression" dxfId="6650" priority="6648">
      <formula>S19=6</formula>
    </cfRule>
    <cfRule type="expression" dxfId="6649" priority="6649">
      <formula>S19=5</formula>
    </cfRule>
    <cfRule type="expression" dxfId="6648" priority="6650">
      <formula>S19=4</formula>
    </cfRule>
    <cfRule type="expression" dxfId="6647" priority="6651">
      <formula>S19=3</formula>
    </cfRule>
    <cfRule type="expression" dxfId="6646" priority="6652">
      <formula>S19=2</formula>
    </cfRule>
    <cfRule type="expression" dxfId="6645" priority="6653">
      <formula>S19=1</formula>
    </cfRule>
    <cfRule type="expression" dxfId="6644" priority="6654">
      <formula>S19=0</formula>
    </cfRule>
  </conditionalFormatting>
  <conditionalFormatting sqref="D18">
    <cfRule type="expression" dxfId="6643" priority="6635">
      <formula>D19=9</formula>
    </cfRule>
    <cfRule type="expression" dxfId="6642" priority="6636">
      <formula>D19=8</formula>
    </cfRule>
    <cfRule type="expression" dxfId="6641" priority="6637">
      <formula>D19=7</formula>
    </cfRule>
    <cfRule type="expression" dxfId="6640" priority="6638">
      <formula>D19=6</formula>
    </cfRule>
    <cfRule type="expression" dxfId="6639" priority="6639">
      <formula>D19=5</formula>
    </cfRule>
    <cfRule type="expression" dxfId="6638" priority="6640">
      <formula>D19=4</formula>
    </cfRule>
    <cfRule type="expression" dxfId="6637" priority="6641">
      <formula>D19=3</formula>
    </cfRule>
    <cfRule type="expression" dxfId="6636" priority="6642">
      <formula>D19=2</formula>
    </cfRule>
    <cfRule type="expression" dxfId="6635" priority="6643">
      <formula>D19=1</formula>
    </cfRule>
    <cfRule type="expression" dxfId="6634" priority="6644">
      <formula>D19=0</formula>
    </cfRule>
  </conditionalFormatting>
  <conditionalFormatting sqref="F18">
    <cfRule type="expression" dxfId="6633" priority="6625">
      <formula>F19=9</formula>
    </cfRule>
    <cfRule type="expression" dxfId="6632" priority="6626">
      <formula>F19=8</formula>
    </cfRule>
    <cfRule type="expression" dxfId="6631" priority="6627">
      <formula>F19=7</formula>
    </cfRule>
    <cfRule type="expression" dxfId="6630" priority="6628">
      <formula>F19=6</formula>
    </cfRule>
    <cfRule type="expression" dxfId="6629" priority="6629">
      <formula>F19=5</formula>
    </cfRule>
    <cfRule type="expression" dxfId="6628" priority="6630">
      <formula>F19=4</formula>
    </cfRule>
    <cfRule type="expression" dxfId="6627" priority="6631">
      <formula>F19=3</formula>
    </cfRule>
    <cfRule type="expression" dxfId="6626" priority="6632">
      <formula>F19=2</formula>
    </cfRule>
    <cfRule type="expression" dxfId="6625" priority="6633">
      <formula>F19=1</formula>
    </cfRule>
    <cfRule type="expression" dxfId="6624" priority="6634">
      <formula>F19=0</formula>
    </cfRule>
  </conditionalFormatting>
  <conditionalFormatting sqref="H18">
    <cfRule type="expression" dxfId="6623" priority="6615">
      <formula>H19=9</formula>
    </cfRule>
    <cfRule type="expression" dxfId="6622" priority="6616">
      <formula>H19=8</formula>
    </cfRule>
    <cfRule type="expression" dxfId="6621" priority="6617">
      <formula>H19=7</formula>
    </cfRule>
    <cfRule type="expression" dxfId="6620" priority="6618">
      <formula>H19=6</formula>
    </cfRule>
    <cfRule type="expression" dxfId="6619" priority="6619">
      <formula>H19=5</formula>
    </cfRule>
    <cfRule type="expression" dxfId="6618" priority="6620">
      <formula>H19=4</formula>
    </cfRule>
    <cfRule type="expression" dxfId="6617" priority="6621">
      <formula>H19=3</formula>
    </cfRule>
    <cfRule type="expression" dxfId="6616" priority="6622">
      <formula>H19=2</formula>
    </cfRule>
    <cfRule type="expression" dxfId="6615" priority="6623">
      <formula>H19=1</formula>
    </cfRule>
    <cfRule type="expression" dxfId="6614" priority="6624">
      <formula>H19=0</formula>
    </cfRule>
  </conditionalFormatting>
  <conditionalFormatting sqref="D18">
    <cfRule type="expression" dxfId="6613" priority="6605">
      <formula>D19=9</formula>
    </cfRule>
    <cfRule type="expression" dxfId="6612" priority="6606">
      <formula>D19=8</formula>
    </cfRule>
    <cfRule type="expression" dxfId="6611" priority="6607">
      <formula>D19=7</formula>
    </cfRule>
    <cfRule type="expression" dxfId="6610" priority="6608">
      <formula>D19=6</formula>
    </cfRule>
    <cfRule type="expression" dxfId="6609" priority="6609">
      <formula>D19=5</formula>
    </cfRule>
    <cfRule type="expression" dxfId="6608" priority="6610">
      <formula>D19=4</formula>
    </cfRule>
    <cfRule type="expression" dxfId="6607" priority="6611">
      <formula>D19=3</formula>
    </cfRule>
    <cfRule type="expression" dxfId="6606" priority="6612">
      <formula>D19=2</formula>
    </cfRule>
    <cfRule type="expression" dxfId="6605" priority="6613">
      <formula>D19=1</formula>
    </cfRule>
    <cfRule type="expression" dxfId="6604" priority="6614">
      <formula>D19=0</formula>
    </cfRule>
  </conditionalFormatting>
  <conditionalFormatting sqref="F18">
    <cfRule type="expression" dxfId="6603" priority="6595">
      <formula>F19=9</formula>
    </cfRule>
    <cfRule type="expression" dxfId="6602" priority="6596">
      <formula>F19=8</formula>
    </cfRule>
    <cfRule type="expression" dxfId="6601" priority="6597">
      <formula>F19=7</formula>
    </cfRule>
    <cfRule type="expression" dxfId="6600" priority="6598">
      <formula>F19=6</formula>
    </cfRule>
    <cfRule type="expression" dxfId="6599" priority="6599">
      <formula>F19=5</formula>
    </cfRule>
    <cfRule type="expression" dxfId="6598" priority="6600">
      <formula>F19=4</formula>
    </cfRule>
    <cfRule type="expression" dxfId="6597" priority="6601">
      <formula>F19=3</formula>
    </cfRule>
    <cfRule type="expression" dxfId="6596" priority="6602">
      <formula>F19=2</formula>
    </cfRule>
    <cfRule type="expression" dxfId="6595" priority="6603">
      <formula>F19=1</formula>
    </cfRule>
    <cfRule type="expression" dxfId="6594" priority="6604">
      <formula>F19=0</formula>
    </cfRule>
  </conditionalFormatting>
  <conditionalFormatting sqref="H18">
    <cfRule type="expression" dxfId="6593" priority="6585">
      <formula>H19=9</formula>
    </cfRule>
    <cfRule type="expression" dxfId="6592" priority="6586">
      <formula>H19=8</formula>
    </cfRule>
    <cfRule type="expression" dxfId="6591" priority="6587">
      <formula>H19=7</formula>
    </cfRule>
    <cfRule type="expression" dxfId="6590" priority="6588">
      <formula>H19=6</formula>
    </cfRule>
    <cfRule type="expression" dxfId="6589" priority="6589">
      <formula>H19=5</formula>
    </cfRule>
    <cfRule type="expression" dxfId="6588" priority="6590">
      <formula>H19=4</formula>
    </cfRule>
    <cfRule type="expression" dxfId="6587" priority="6591">
      <formula>H19=3</formula>
    </cfRule>
    <cfRule type="expression" dxfId="6586" priority="6592">
      <formula>H19=2</formula>
    </cfRule>
    <cfRule type="expression" dxfId="6585" priority="6593">
      <formula>H19=1</formula>
    </cfRule>
    <cfRule type="expression" dxfId="6584" priority="6594">
      <formula>H19=0</formula>
    </cfRule>
  </conditionalFormatting>
  <conditionalFormatting sqref="D18">
    <cfRule type="expression" dxfId="6583" priority="6575">
      <formula>D19=9</formula>
    </cfRule>
    <cfRule type="expression" dxfId="6582" priority="6576">
      <formula>D19=8</formula>
    </cfRule>
    <cfRule type="expression" dxfId="6581" priority="6577">
      <formula>D19=7</formula>
    </cfRule>
    <cfRule type="expression" dxfId="6580" priority="6578">
      <formula>D19=6</formula>
    </cfRule>
    <cfRule type="expression" dxfId="6579" priority="6579">
      <formula>D19=5</formula>
    </cfRule>
    <cfRule type="expression" dxfId="6578" priority="6580">
      <formula>D19=4</formula>
    </cfRule>
    <cfRule type="expression" dxfId="6577" priority="6581">
      <formula>D19=3</formula>
    </cfRule>
    <cfRule type="expression" dxfId="6576" priority="6582">
      <formula>D19=2</formula>
    </cfRule>
    <cfRule type="expression" dxfId="6575" priority="6583">
      <formula>D19=1</formula>
    </cfRule>
    <cfRule type="expression" dxfId="6574" priority="6584">
      <formula>D19=0</formula>
    </cfRule>
  </conditionalFormatting>
  <conditionalFormatting sqref="H18">
    <cfRule type="expression" dxfId="6573" priority="6565">
      <formula>H19=9</formula>
    </cfRule>
    <cfRule type="expression" dxfId="6572" priority="6566">
      <formula>H19=8</formula>
    </cfRule>
    <cfRule type="expression" dxfId="6571" priority="6567">
      <formula>H19=7</formula>
    </cfRule>
    <cfRule type="expression" dxfId="6570" priority="6568">
      <formula>H19=6</formula>
    </cfRule>
    <cfRule type="expression" dxfId="6569" priority="6569">
      <formula>H19=5</formula>
    </cfRule>
    <cfRule type="expression" dxfId="6568" priority="6570">
      <formula>H19=4</formula>
    </cfRule>
    <cfRule type="expression" dxfId="6567" priority="6571">
      <formula>H19=3</formula>
    </cfRule>
    <cfRule type="expression" dxfId="6566" priority="6572">
      <formula>H19=2</formula>
    </cfRule>
    <cfRule type="expression" dxfId="6565" priority="6573">
      <formula>H19=1</formula>
    </cfRule>
    <cfRule type="expression" dxfId="6564" priority="6574">
      <formula>H19=0</formula>
    </cfRule>
  </conditionalFormatting>
  <conditionalFormatting sqref="F18">
    <cfRule type="expression" dxfId="6563" priority="6555">
      <formula>F19=9</formula>
    </cfRule>
    <cfRule type="expression" dxfId="6562" priority="6556">
      <formula>F19=8</formula>
    </cfRule>
    <cfRule type="expression" dxfId="6561" priority="6557">
      <formula>F19=7</formula>
    </cfRule>
    <cfRule type="expression" dxfId="6560" priority="6558">
      <formula>F19=6</formula>
    </cfRule>
    <cfRule type="expression" dxfId="6559" priority="6559">
      <formula>F19=5</formula>
    </cfRule>
    <cfRule type="expression" dxfId="6558" priority="6560">
      <formula>F19=4</formula>
    </cfRule>
    <cfRule type="expression" dxfId="6557" priority="6561">
      <formula>F19=3</formula>
    </cfRule>
    <cfRule type="expression" dxfId="6556" priority="6562">
      <formula>F19=2</formula>
    </cfRule>
    <cfRule type="expression" dxfId="6555" priority="6563">
      <formula>F19=1</formula>
    </cfRule>
    <cfRule type="expression" dxfId="6554" priority="6564">
      <formula>F19=0</formula>
    </cfRule>
  </conditionalFormatting>
  <conditionalFormatting sqref="F18">
    <cfRule type="expression" dxfId="6553" priority="6545">
      <formula>F19=9</formula>
    </cfRule>
    <cfRule type="expression" dxfId="6552" priority="6546">
      <formula>F19=8</formula>
    </cfRule>
    <cfRule type="expression" dxfId="6551" priority="6547">
      <formula>F19=7</formula>
    </cfRule>
    <cfRule type="expression" dxfId="6550" priority="6548">
      <formula>F19=6</formula>
    </cfRule>
    <cfRule type="expression" dxfId="6549" priority="6549">
      <formula>F19=5</formula>
    </cfRule>
    <cfRule type="expression" dxfId="6548" priority="6550">
      <formula>F19=4</formula>
    </cfRule>
    <cfRule type="expression" dxfId="6547" priority="6551">
      <formula>F19=3</formula>
    </cfRule>
    <cfRule type="expression" dxfId="6546" priority="6552">
      <formula>F19=2</formula>
    </cfRule>
    <cfRule type="expression" dxfId="6545" priority="6553">
      <formula>F19=1</formula>
    </cfRule>
    <cfRule type="expression" dxfId="6544" priority="6554">
      <formula>F19=0</formula>
    </cfRule>
  </conditionalFormatting>
  <conditionalFormatting sqref="F18">
    <cfRule type="expression" dxfId="6543" priority="6535">
      <formula>F19=9</formula>
    </cfRule>
    <cfRule type="expression" dxfId="6542" priority="6536">
      <formula>F19=8</formula>
    </cfRule>
    <cfRule type="expression" dxfId="6541" priority="6537">
      <formula>F19=7</formula>
    </cfRule>
    <cfRule type="expression" dxfId="6540" priority="6538">
      <formula>F19=6</formula>
    </cfRule>
    <cfRule type="expression" dxfId="6539" priority="6539">
      <formula>F19=5</formula>
    </cfRule>
    <cfRule type="expression" dxfId="6538" priority="6540">
      <formula>F19=4</formula>
    </cfRule>
    <cfRule type="expression" dxfId="6537" priority="6541">
      <formula>F19=3</formula>
    </cfRule>
    <cfRule type="expression" dxfId="6536" priority="6542">
      <formula>F19=2</formula>
    </cfRule>
    <cfRule type="expression" dxfId="6535" priority="6543">
      <formula>F19=1</formula>
    </cfRule>
    <cfRule type="expression" dxfId="6534" priority="6544">
      <formula>F19=0</formula>
    </cfRule>
  </conditionalFormatting>
  <conditionalFormatting sqref="H18">
    <cfRule type="expression" dxfId="6533" priority="6525">
      <formula>H19=9</formula>
    </cfRule>
    <cfRule type="expression" dxfId="6532" priority="6526">
      <formula>H19=8</formula>
    </cfRule>
    <cfRule type="expression" dxfId="6531" priority="6527">
      <formula>H19=7</formula>
    </cfRule>
    <cfRule type="expression" dxfId="6530" priority="6528">
      <formula>H19=6</formula>
    </cfRule>
    <cfRule type="expression" dxfId="6529" priority="6529">
      <formula>H19=5</formula>
    </cfRule>
    <cfRule type="expression" dxfId="6528" priority="6530">
      <formula>H19=4</formula>
    </cfRule>
    <cfRule type="expression" dxfId="6527" priority="6531">
      <formula>H19=3</formula>
    </cfRule>
    <cfRule type="expression" dxfId="6526" priority="6532">
      <formula>H19=2</formula>
    </cfRule>
    <cfRule type="expression" dxfId="6525" priority="6533">
      <formula>H19=1</formula>
    </cfRule>
    <cfRule type="expression" dxfId="6524" priority="6534">
      <formula>H19=0</formula>
    </cfRule>
  </conditionalFormatting>
  <conditionalFormatting sqref="H18">
    <cfRule type="expression" dxfId="6523" priority="6515">
      <formula>H19=9</formula>
    </cfRule>
    <cfRule type="expression" dxfId="6522" priority="6516">
      <formula>H19=8</formula>
    </cfRule>
    <cfRule type="expression" dxfId="6521" priority="6517">
      <formula>H19=7</formula>
    </cfRule>
    <cfRule type="expression" dxfId="6520" priority="6518">
      <formula>H19=6</formula>
    </cfRule>
    <cfRule type="expression" dxfId="6519" priority="6519">
      <formula>H19=5</formula>
    </cfRule>
    <cfRule type="expression" dxfId="6518" priority="6520">
      <formula>H19=4</formula>
    </cfRule>
    <cfRule type="expression" dxfId="6517" priority="6521">
      <formula>H19=3</formula>
    </cfRule>
    <cfRule type="expression" dxfId="6516" priority="6522">
      <formula>H19=2</formula>
    </cfRule>
    <cfRule type="expression" dxfId="6515" priority="6523">
      <formula>H19=1</formula>
    </cfRule>
    <cfRule type="expression" dxfId="6514" priority="6524">
      <formula>H19=0</formula>
    </cfRule>
  </conditionalFormatting>
  <conditionalFormatting sqref="H18">
    <cfRule type="expression" dxfId="6513" priority="6505">
      <formula>H19=9</formula>
    </cfRule>
    <cfRule type="expression" dxfId="6512" priority="6506">
      <formula>H19=8</formula>
    </cfRule>
    <cfRule type="expression" dxfId="6511" priority="6507">
      <formula>H19=7</formula>
    </cfRule>
    <cfRule type="expression" dxfId="6510" priority="6508">
      <formula>H19=6</formula>
    </cfRule>
    <cfRule type="expression" dxfId="6509" priority="6509">
      <formula>H19=5</formula>
    </cfRule>
    <cfRule type="expression" dxfId="6508" priority="6510">
      <formula>H19=4</formula>
    </cfRule>
    <cfRule type="expression" dxfId="6507" priority="6511">
      <formula>H19=3</formula>
    </cfRule>
    <cfRule type="expression" dxfId="6506" priority="6512">
      <formula>H19=2</formula>
    </cfRule>
    <cfRule type="expression" dxfId="6505" priority="6513">
      <formula>H19=1</formula>
    </cfRule>
    <cfRule type="expression" dxfId="6504" priority="6514">
      <formula>H19=0</formula>
    </cfRule>
  </conditionalFormatting>
  <conditionalFormatting sqref="Z18">
    <cfRule type="expression" dxfId="6503" priority="6495">
      <formula>Z19=9</formula>
    </cfRule>
    <cfRule type="expression" dxfId="6502" priority="6496">
      <formula>Z19=8</formula>
    </cfRule>
    <cfRule type="expression" dxfId="6501" priority="6497">
      <formula>Z19=7</formula>
    </cfRule>
    <cfRule type="expression" dxfId="6500" priority="6498">
      <formula>Z19=6</formula>
    </cfRule>
    <cfRule type="expression" dxfId="6499" priority="6499">
      <formula>Z19=5</formula>
    </cfRule>
    <cfRule type="expression" dxfId="6498" priority="6500">
      <formula>Z19=4</formula>
    </cfRule>
    <cfRule type="expression" dxfId="6497" priority="6501">
      <formula>Z19=3</formula>
    </cfRule>
    <cfRule type="expression" dxfId="6496" priority="6502">
      <formula>Z19=2</formula>
    </cfRule>
    <cfRule type="expression" dxfId="6495" priority="6503">
      <formula>Z19=1</formula>
    </cfRule>
    <cfRule type="expression" dxfId="6494" priority="6504">
      <formula>Z19=0</formula>
    </cfRule>
  </conditionalFormatting>
  <conditionalFormatting sqref="AB18">
    <cfRule type="expression" dxfId="6493" priority="6485">
      <formula>AB19=9</formula>
    </cfRule>
    <cfRule type="expression" dxfId="6492" priority="6486">
      <formula>AB19=8</formula>
    </cfRule>
    <cfRule type="expression" dxfId="6491" priority="6487">
      <formula>AB19=7</formula>
    </cfRule>
    <cfRule type="expression" dxfId="6490" priority="6488">
      <formula>AB19=6</formula>
    </cfRule>
    <cfRule type="expression" dxfId="6489" priority="6489">
      <formula>AB19=5</formula>
    </cfRule>
    <cfRule type="expression" dxfId="6488" priority="6490">
      <formula>AB19=4</formula>
    </cfRule>
    <cfRule type="expression" dxfId="6487" priority="6491">
      <formula>AB19=3</formula>
    </cfRule>
    <cfRule type="expression" dxfId="6486" priority="6492">
      <formula>AB19=2</formula>
    </cfRule>
    <cfRule type="expression" dxfId="6485" priority="6493">
      <formula>AB19=1</formula>
    </cfRule>
    <cfRule type="expression" dxfId="6484" priority="6494">
      <formula>AB19=0</formula>
    </cfRule>
  </conditionalFormatting>
  <conditionalFormatting sqref="AD18">
    <cfRule type="expression" dxfId="6483" priority="6475">
      <formula>AD19=9</formula>
    </cfRule>
    <cfRule type="expression" dxfId="6482" priority="6476">
      <formula>AD19=8</formula>
    </cfRule>
    <cfRule type="expression" dxfId="6481" priority="6477">
      <formula>AD19=7</formula>
    </cfRule>
    <cfRule type="expression" dxfId="6480" priority="6478">
      <formula>AD19=6</formula>
    </cfRule>
    <cfRule type="expression" dxfId="6479" priority="6479">
      <formula>AD19=5</formula>
    </cfRule>
    <cfRule type="expression" dxfId="6478" priority="6480">
      <formula>AD19=4</formula>
    </cfRule>
    <cfRule type="expression" dxfId="6477" priority="6481">
      <formula>AD19=3</formula>
    </cfRule>
    <cfRule type="expression" dxfId="6476" priority="6482">
      <formula>AD19=2</formula>
    </cfRule>
    <cfRule type="expression" dxfId="6475" priority="6483">
      <formula>AD19=1</formula>
    </cfRule>
    <cfRule type="expression" dxfId="6474" priority="6484">
      <formula>AD19=0</formula>
    </cfRule>
  </conditionalFormatting>
  <conditionalFormatting sqref="Z18">
    <cfRule type="expression" dxfId="6473" priority="6465">
      <formula>Z19=9</formula>
    </cfRule>
    <cfRule type="expression" dxfId="6472" priority="6466">
      <formula>Z19=8</formula>
    </cfRule>
    <cfRule type="expression" dxfId="6471" priority="6467">
      <formula>Z19=7</formula>
    </cfRule>
    <cfRule type="expression" dxfId="6470" priority="6468">
      <formula>Z19=6</formula>
    </cfRule>
    <cfRule type="expression" dxfId="6469" priority="6469">
      <formula>Z19=5</formula>
    </cfRule>
    <cfRule type="expression" dxfId="6468" priority="6470">
      <formula>Z19=4</formula>
    </cfRule>
    <cfRule type="expression" dxfId="6467" priority="6471">
      <formula>Z19=3</formula>
    </cfRule>
    <cfRule type="expression" dxfId="6466" priority="6472">
      <formula>Z19=2</formula>
    </cfRule>
    <cfRule type="expression" dxfId="6465" priority="6473">
      <formula>Z19=1</formula>
    </cfRule>
    <cfRule type="expression" dxfId="6464" priority="6474">
      <formula>Z19=0</formula>
    </cfRule>
  </conditionalFormatting>
  <conditionalFormatting sqref="AB18">
    <cfRule type="expression" dxfId="6463" priority="6455">
      <formula>AB19=9</formula>
    </cfRule>
    <cfRule type="expression" dxfId="6462" priority="6456">
      <formula>AB19=8</formula>
    </cfRule>
    <cfRule type="expression" dxfId="6461" priority="6457">
      <formula>AB19=7</formula>
    </cfRule>
    <cfRule type="expression" dxfId="6460" priority="6458">
      <formula>AB19=6</formula>
    </cfRule>
    <cfRule type="expression" dxfId="6459" priority="6459">
      <formula>AB19=5</formula>
    </cfRule>
    <cfRule type="expression" dxfId="6458" priority="6460">
      <formula>AB19=4</formula>
    </cfRule>
    <cfRule type="expression" dxfId="6457" priority="6461">
      <formula>AB19=3</formula>
    </cfRule>
    <cfRule type="expression" dxfId="6456" priority="6462">
      <formula>AB19=2</formula>
    </cfRule>
    <cfRule type="expression" dxfId="6455" priority="6463">
      <formula>AB19=1</formula>
    </cfRule>
    <cfRule type="expression" dxfId="6454" priority="6464">
      <formula>AB19=0</formula>
    </cfRule>
  </conditionalFormatting>
  <conditionalFormatting sqref="AD18">
    <cfRule type="expression" dxfId="6453" priority="6445">
      <formula>AD19=9</formula>
    </cfRule>
    <cfRule type="expression" dxfId="6452" priority="6446">
      <formula>AD19=8</formula>
    </cfRule>
    <cfRule type="expression" dxfId="6451" priority="6447">
      <formula>AD19=7</formula>
    </cfRule>
    <cfRule type="expression" dxfId="6450" priority="6448">
      <formula>AD19=6</formula>
    </cfRule>
    <cfRule type="expression" dxfId="6449" priority="6449">
      <formula>AD19=5</formula>
    </cfRule>
    <cfRule type="expression" dxfId="6448" priority="6450">
      <formula>AD19=4</formula>
    </cfRule>
    <cfRule type="expression" dxfId="6447" priority="6451">
      <formula>AD19=3</formula>
    </cfRule>
    <cfRule type="expression" dxfId="6446" priority="6452">
      <formula>AD19=2</formula>
    </cfRule>
    <cfRule type="expression" dxfId="6445" priority="6453">
      <formula>AD19=1</formula>
    </cfRule>
    <cfRule type="expression" dxfId="6444" priority="6454">
      <formula>AD19=0</formula>
    </cfRule>
  </conditionalFormatting>
  <conditionalFormatting sqref="Z18">
    <cfRule type="expression" dxfId="6443" priority="6435">
      <formula>Z19=9</formula>
    </cfRule>
    <cfRule type="expression" dxfId="6442" priority="6436">
      <formula>Z19=8</formula>
    </cfRule>
    <cfRule type="expression" dxfId="6441" priority="6437">
      <formula>Z19=7</formula>
    </cfRule>
    <cfRule type="expression" dxfId="6440" priority="6438">
      <formula>Z19=6</formula>
    </cfRule>
    <cfRule type="expression" dxfId="6439" priority="6439">
      <formula>Z19=5</formula>
    </cfRule>
    <cfRule type="expression" dxfId="6438" priority="6440">
      <formula>Z19=4</formula>
    </cfRule>
    <cfRule type="expression" dxfId="6437" priority="6441">
      <formula>Z19=3</formula>
    </cfRule>
    <cfRule type="expression" dxfId="6436" priority="6442">
      <formula>Z19=2</formula>
    </cfRule>
    <cfRule type="expression" dxfId="6435" priority="6443">
      <formula>Z19=1</formula>
    </cfRule>
    <cfRule type="expression" dxfId="6434" priority="6444">
      <formula>Z19=0</formula>
    </cfRule>
  </conditionalFormatting>
  <conditionalFormatting sqref="AD18">
    <cfRule type="expression" dxfId="6433" priority="6425">
      <formula>AD19=9</formula>
    </cfRule>
    <cfRule type="expression" dxfId="6432" priority="6426">
      <formula>AD19=8</formula>
    </cfRule>
    <cfRule type="expression" dxfId="6431" priority="6427">
      <formula>AD19=7</formula>
    </cfRule>
    <cfRule type="expression" dxfId="6430" priority="6428">
      <formula>AD19=6</formula>
    </cfRule>
    <cfRule type="expression" dxfId="6429" priority="6429">
      <formula>AD19=5</formula>
    </cfRule>
    <cfRule type="expression" dxfId="6428" priority="6430">
      <formula>AD19=4</formula>
    </cfRule>
    <cfRule type="expression" dxfId="6427" priority="6431">
      <formula>AD19=3</formula>
    </cfRule>
    <cfRule type="expression" dxfId="6426" priority="6432">
      <formula>AD19=2</formula>
    </cfRule>
    <cfRule type="expression" dxfId="6425" priority="6433">
      <formula>AD19=1</formula>
    </cfRule>
    <cfRule type="expression" dxfId="6424" priority="6434">
      <formula>AD19=0</formula>
    </cfRule>
  </conditionalFormatting>
  <conditionalFormatting sqref="AB18">
    <cfRule type="expression" dxfId="6423" priority="6415">
      <formula>AB19=9</formula>
    </cfRule>
    <cfRule type="expression" dxfId="6422" priority="6416">
      <formula>AB19=8</formula>
    </cfRule>
    <cfRule type="expression" dxfId="6421" priority="6417">
      <formula>AB19=7</formula>
    </cfRule>
    <cfRule type="expression" dxfId="6420" priority="6418">
      <formula>AB19=6</formula>
    </cfRule>
    <cfRule type="expression" dxfId="6419" priority="6419">
      <formula>AB19=5</formula>
    </cfRule>
    <cfRule type="expression" dxfId="6418" priority="6420">
      <formula>AB19=4</formula>
    </cfRule>
    <cfRule type="expression" dxfId="6417" priority="6421">
      <formula>AB19=3</formula>
    </cfRule>
    <cfRule type="expression" dxfId="6416" priority="6422">
      <formula>AB19=2</formula>
    </cfRule>
    <cfRule type="expression" dxfId="6415" priority="6423">
      <formula>AB19=1</formula>
    </cfRule>
    <cfRule type="expression" dxfId="6414" priority="6424">
      <formula>AB19=0</formula>
    </cfRule>
  </conditionalFormatting>
  <conditionalFormatting sqref="AB18">
    <cfRule type="expression" dxfId="6413" priority="6405">
      <formula>AB19=9</formula>
    </cfRule>
    <cfRule type="expression" dxfId="6412" priority="6406">
      <formula>AB19=8</formula>
    </cfRule>
    <cfRule type="expression" dxfId="6411" priority="6407">
      <formula>AB19=7</formula>
    </cfRule>
    <cfRule type="expression" dxfId="6410" priority="6408">
      <formula>AB19=6</formula>
    </cfRule>
    <cfRule type="expression" dxfId="6409" priority="6409">
      <formula>AB19=5</formula>
    </cfRule>
    <cfRule type="expression" dxfId="6408" priority="6410">
      <formula>AB19=4</formula>
    </cfRule>
    <cfRule type="expression" dxfId="6407" priority="6411">
      <formula>AB19=3</formula>
    </cfRule>
    <cfRule type="expression" dxfId="6406" priority="6412">
      <formula>AB19=2</formula>
    </cfRule>
    <cfRule type="expression" dxfId="6405" priority="6413">
      <formula>AB19=1</formula>
    </cfRule>
    <cfRule type="expression" dxfId="6404" priority="6414">
      <formula>AB19=0</formula>
    </cfRule>
  </conditionalFormatting>
  <conditionalFormatting sqref="AB18">
    <cfRule type="expression" dxfId="6403" priority="6395">
      <formula>AB19=9</formula>
    </cfRule>
    <cfRule type="expression" dxfId="6402" priority="6396">
      <formula>AB19=8</formula>
    </cfRule>
    <cfRule type="expression" dxfId="6401" priority="6397">
      <formula>AB19=7</formula>
    </cfRule>
    <cfRule type="expression" dxfId="6400" priority="6398">
      <formula>AB19=6</formula>
    </cfRule>
    <cfRule type="expression" dxfId="6399" priority="6399">
      <formula>AB19=5</formula>
    </cfRule>
    <cfRule type="expression" dxfId="6398" priority="6400">
      <formula>AB19=4</formula>
    </cfRule>
    <cfRule type="expression" dxfId="6397" priority="6401">
      <formula>AB19=3</formula>
    </cfRule>
    <cfRule type="expression" dxfId="6396" priority="6402">
      <formula>AB19=2</formula>
    </cfRule>
    <cfRule type="expression" dxfId="6395" priority="6403">
      <formula>AB19=1</formula>
    </cfRule>
    <cfRule type="expression" dxfId="6394" priority="6404">
      <formula>AB19=0</formula>
    </cfRule>
  </conditionalFormatting>
  <conditionalFormatting sqref="AD18">
    <cfRule type="expression" dxfId="6393" priority="6385">
      <formula>AD19=9</formula>
    </cfRule>
    <cfRule type="expression" dxfId="6392" priority="6386">
      <formula>AD19=8</formula>
    </cfRule>
    <cfRule type="expression" dxfId="6391" priority="6387">
      <formula>AD19=7</formula>
    </cfRule>
    <cfRule type="expression" dxfId="6390" priority="6388">
      <formula>AD19=6</formula>
    </cfRule>
    <cfRule type="expression" dxfId="6389" priority="6389">
      <formula>AD19=5</formula>
    </cfRule>
    <cfRule type="expression" dxfId="6388" priority="6390">
      <formula>AD19=4</formula>
    </cfRule>
    <cfRule type="expression" dxfId="6387" priority="6391">
      <formula>AD19=3</formula>
    </cfRule>
    <cfRule type="expression" dxfId="6386" priority="6392">
      <formula>AD19=2</formula>
    </cfRule>
    <cfRule type="expression" dxfId="6385" priority="6393">
      <formula>AD19=1</formula>
    </cfRule>
    <cfRule type="expression" dxfId="6384" priority="6394">
      <formula>AD19=0</formula>
    </cfRule>
  </conditionalFormatting>
  <conditionalFormatting sqref="AD18">
    <cfRule type="expression" dxfId="6383" priority="6375">
      <formula>AD19=9</formula>
    </cfRule>
    <cfRule type="expression" dxfId="6382" priority="6376">
      <formula>AD19=8</formula>
    </cfRule>
    <cfRule type="expression" dxfId="6381" priority="6377">
      <formula>AD19=7</formula>
    </cfRule>
    <cfRule type="expression" dxfId="6380" priority="6378">
      <formula>AD19=6</formula>
    </cfRule>
    <cfRule type="expression" dxfId="6379" priority="6379">
      <formula>AD19=5</formula>
    </cfRule>
    <cfRule type="expression" dxfId="6378" priority="6380">
      <formula>AD19=4</formula>
    </cfRule>
    <cfRule type="expression" dxfId="6377" priority="6381">
      <formula>AD19=3</formula>
    </cfRule>
    <cfRule type="expression" dxfId="6376" priority="6382">
      <formula>AD19=2</formula>
    </cfRule>
    <cfRule type="expression" dxfId="6375" priority="6383">
      <formula>AD19=1</formula>
    </cfRule>
    <cfRule type="expression" dxfId="6374" priority="6384">
      <formula>AD19=0</formula>
    </cfRule>
  </conditionalFormatting>
  <conditionalFormatting sqref="AD18">
    <cfRule type="expression" dxfId="6373" priority="6365">
      <formula>AD19=9</formula>
    </cfRule>
    <cfRule type="expression" dxfId="6372" priority="6366">
      <formula>AD19=8</formula>
    </cfRule>
    <cfRule type="expression" dxfId="6371" priority="6367">
      <formula>AD19=7</formula>
    </cfRule>
    <cfRule type="expression" dxfId="6370" priority="6368">
      <formula>AD19=6</formula>
    </cfRule>
    <cfRule type="expression" dxfId="6369" priority="6369">
      <formula>AD19=5</formula>
    </cfRule>
    <cfRule type="expression" dxfId="6368" priority="6370">
      <formula>AD19=4</formula>
    </cfRule>
    <cfRule type="expression" dxfId="6367" priority="6371">
      <formula>AD19=3</formula>
    </cfRule>
    <cfRule type="expression" dxfId="6366" priority="6372">
      <formula>AD19=2</formula>
    </cfRule>
    <cfRule type="expression" dxfId="6365" priority="6373">
      <formula>AD19=1</formula>
    </cfRule>
    <cfRule type="expression" dxfId="6364" priority="6374">
      <formula>AD19=0</formula>
    </cfRule>
  </conditionalFormatting>
  <conditionalFormatting sqref="AK18">
    <cfRule type="expression" dxfId="6363" priority="6355">
      <formula>AK19=9</formula>
    </cfRule>
    <cfRule type="expression" dxfId="6362" priority="6356">
      <formula>AK19=8</formula>
    </cfRule>
    <cfRule type="expression" dxfId="6361" priority="6357">
      <formula>AK19=7</formula>
    </cfRule>
    <cfRule type="expression" dxfId="6360" priority="6358">
      <formula>AK19=6</formula>
    </cfRule>
    <cfRule type="expression" dxfId="6359" priority="6359">
      <formula>AK19=5</formula>
    </cfRule>
    <cfRule type="expression" dxfId="6358" priority="6360">
      <formula>AK19=4</formula>
    </cfRule>
    <cfRule type="expression" dxfId="6357" priority="6361">
      <formula>AK19=3</formula>
    </cfRule>
    <cfRule type="expression" dxfId="6356" priority="6362">
      <formula>AK19=2</formula>
    </cfRule>
    <cfRule type="expression" dxfId="6355" priority="6363">
      <formula>AK19=1</formula>
    </cfRule>
    <cfRule type="expression" dxfId="6354" priority="6364">
      <formula>AK19=0</formula>
    </cfRule>
  </conditionalFormatting>
  <conditionalFormatting sqref="AM18">
    <cfRule type="expression" dxfId="6353" priority="6345">
      <formula>AM19=9</formula>
    </cfRule>
    <cfRule type="expression" dxfId="6352" priority="6346">
      <formula>AM19=8</formula>
    </cfRule>
    <cfRule type="expression" dxfId="6351" priority="6347">
      <formula>AM19=7</formula>
    </cfRule>
    <cfRule type="expression" dxfId="6350" priority="6348">
      <formula>AM19=6</formula>
    </cfRule>
    <cfRule type="expression" dxfId="6349" priority="6349">
      <formula>AM19=5</formula>
    </cfRule>
    <cfRule type="expression" dxfId="6348" priority="6350">
      <formula>AM19=4</formula>
    </cfRule>
    <cfRule type="expression" dxfId="6347" priority="6351">
      <formula>AM19=3</formula>
    </cfRule>
    <cfRule type="expression" dxfId="6346" priority="6352">
      <formula>AM19=2</formula>
    </cfRule>
    <cfRule type="expression" dxfId="6345" priority="6353">
      <formula>AM19=1</formula>
    </cfRule>
    <cfRule type="expression" dxfId="6344" priority="6354">
      <formula>AM19=0</formula>
    </cfRule>
  </conditionalFormatting>
  <conditionalFormatting sqref="AO18">
    <cfRule type="expression" dxfId="6343" priority="6335">
      <formula>AO19=9</formula>
    </cfRule>
    <cfRule type="expression" dxfId="6342" priority="6336">
      <formula>AO19=8</formula>
    </cfRule>
    <cfRule type="expression" dxfId="6341" priority="6337">
      <formula>AO19=7</formula>
    </cfRule>
    <cfRule type="expression" dxfId="6340" priority="6338">
      <formula>AO19=6</formula>
    </cfRule>
    <cfRule type="expression" dxfId="6339" priority="6339">
      <formula>AO19=5</formula>
    </cfRule>
    <cfRule type="expression" dxfId="6338" priority="6340">
      <formula>AO19=4</formula>
    </cfRule>
    <cfRule type="expression" dxfId="6337" priority="6341">
      <formula>AO19=3</formula>
    </cfRule>
    <cfRule type="expression" dxfId="6336" priority="6342">
      <formula>AO19=2</formula>
    </cfRule>
    <cfRule type="expression" dxfId="6335" priority="6343">
      <formula>AO19=1</formula>
    </cfRule>
    <cfRule type="expression" dxfId="6334" priority="6344">
      <formula>AO19=0</formula>
    </cfRule>
  </conditionalFormatting>
  <conditionalFormatting sqref="AK18">
    <cfRule type="expression" dxfId="6333" priority="6325">
      <formula>AK19=9</formula>
    </cfRule>
    <cfRule type="expression" dxfId="6332" priority="6326">
      <formula>AK19=8</formula>
    </cfRule>
    <cfRule type="expression" dxfId="6331" priority="6327">
      <formula>AK19=7</formula>
    </cfRule>
    <cfRule type="expression" dxfId="6330" priority="6328">
      <formula>AK19=6</formula>
    </cfRule>
    <cfRule type="expression" dxfId="6329" priority="6329">
      <formula>AK19=5</formula>
    </cfRule>
    <cfRule type="expression" dxfId="6328" priority="6330">
      <formula>AK19=4</formula>
    </cfRule>
    <cfRule type="expression" dxfId="6327" priority="6331">
      <formula>AK19=3</formula>
    </cfRule>
    <cfRule type="expression" dxfId="6326" priority="6332">
      <formula>AK19=2</formula>
    </cfRule>
    <cfRule type="expression" dxfId="6325" priority="6333">
      <formula>AK19=1</formula>
    </cfRule>
    <cfRule type="expression" dxfId="6324" priority="6334">
      <formula>AK19=0</formula>
    </cfRule>
  </conditionalFormatting>
  <conditionalFormatting sqref="AM18">
    <cfRule type="expression" dxfId="6323" priority="6315">
      <formula>AM19=9</formula>
    </cfRule>
    <cfRule type="expression" dxfId="6322" priority="6316">
      <formula>AM19=8</formula>
    </cfRule>
    <cfRule type="expression" dxfId="6321" priority="6317">
      <formula>AM19=7</formula>
    </cfRule>
    <cfRule type="expression" dxfId="6320" priority="6318">
      <formula>AM19=6</formula>
    </cfRule>
    <cfRule type="expression" dxfId="6319" priority="6319">
      <formula>AM19=5</formula>
    </cfRule>
    <cfRule type="expression" dxfId="6318" priority="6320">
      <formula>AM19=4</formula>
    </cfRule>
    <cfRule type="expression" dxfId="6317" priority="6321">
      <formula>AM19=3</formula>
    </cfRule>
    <cfRule type="expression" dxfId="6316" priority="6322">
      <formula>AM19=2</formula>
    </cfRule>
    <cfRule type="expression" dxfId="6315" priority="6323">
      <formula>AM19=1</formula>
    </cfRule>
    <cfRule type="expression" dxfId="6314" priority="6324">
      <formula>AM19=0</formula>
    </cfRule>
  </conditionalFormatting>
  <conditionalFormatting sqref="AO18">
    <cfRule type="expression" dxfId="6313" priority="6305">
      <formula>AO19=9</formula>
    </cfRule>
    <cfRule type="expression" dxfId="6312" priority="6306">
      <formula>AO19=8</formula>
    </cfRule>
    <cfRule type="expression" dxfId="6311" priority="6307">
      <formula>AO19=7</formula>
    </cfRule>
    <cfRule type="expression" dxfId="6310" priority="6308">
      <formula>AO19=6</formula>
    </cfRule>
    <cfRule type="expression" dxfId="6309" priority="6309">
      <formula>AO19=5</formula>
    </cfRule>
    <cfRule type="expression" dxfId="6308" priority="6310">
      <formula>AO19=4</formula>
    </cfRule>
    <cfRule type="expression" dxfId="6307" priority="6311">
      <formula>AO19=3</formula>
    </cfRule>
    <cfRule type="expression" dxfId="6306" priority="6312">
      <formula>AO19=2</formula>
    </cfRule>
    <cfRule type="expression" dxfId="6305" priority="6313">
      <formula>AO19=1</formula>
    </cfRule>
    <cfRule type="expression" dxfId="6304" priority="6314">
      <formula>AO19=0</formula>
    </cfRule>
  </conditionalFormatting>
  <conditionalFormatting sqref="AK18">
    <cfRule type="expression" dxfId="6303" priority="6295">
      <formula>AK19=9</formula>
    </cfRule>
    <cfRule type="expression" dxfId="6302" priority="6296">
      <formula>AK19=8</formula>
    </cfRule>
    <cfRule type="expression" dxfId="6301" priority="6297">
      <formula>AK19=7</formula>
    </cfRule>
    <cfRule type="expression" dxfId="6300" priority="6298">
      <formula>AK19=6</formula>
    </cfRule>
    <cfRule type="expression" dxfId="6299" priority="6299">
      <formula>AK19=5</formula>
    </cfRule>
    <cfRule type="expression" dxfId="6298" priority="6300">
      <formula>AK19=4</formula>
    </cfRule>
    <cfRule type="expression" dxfId="6297" priority="6301">
      <formula>AK19=3</formula>
    </cfRule>
    <cfRule type="expression" dxfId="6296" priority="6302">
      <formula>AK19=2</formula>
    </cfRule>
    <cfRule type="expression" dxfId="6295" priority="6303">
      <formula>AK19=1</formula>
    </cfRule>
    <cfRule type="expression" dxfId="6294" priority="6304">
      <formula>AK19=0</formula>
    </cfRule>
  </conditionalFormatting>
  <conditionalFormatting sqref="AO18">
    <cfRule type="expression" dxfId="6293" priority="6285">
      <formula>AO19=9</formula>
    </cfRule>
    <cfRule type="expression" dxfId="6292" priority="6286">
      <formula>AO19=8</formula>
    </cfRule>
    <cfRule type="expression" dxfId="6291" priority="6287">
      <formula>AO19=7</formula>
    </cfRule>
    <cfRule type="expression" dxfId="6290" priority="6288">
      <formula>AO19=6</formula>
    </cfRule>
    <cfRule type="expression" dxfId="6289" priority="6289">
      <formula>AO19=5</formula>
    </cfRule>
    <cfRule type="expression" dxfId="6288" priority="6290">
      <formula>AO19=4</formula>
    </cfRule>
    <cfRule type="expression" dxfId="6287" priority="6291">
      <formula>AO19=3</formula>
    </cfRule>
    <cfRule type="expression" dxfId="6286" priority="6292">
      <formula>AO19=2</formula>
    </cfRule>
    <cfRule type="expression" dxfId="6285" priority="6293">
      <formula>AO19=1</formula>
    </cfRule>
    <cfRule type="expression" dxfId="6284" priority="6294">
      <formula>AO19=0</formula>
    </cfRule>
  </conditionalFormatting>
  <conditionalFormatting sqref="AM18">
    <cfRule type="expression" dxfId="6283" priority="6275">
      <formula>AM19=9</formula>
    </cfRule>
    <cfRule type="expression" dxfId="6282" priority="6276">
      <formula>AM19=8</formula>
    </cfRule>
    <cfRule type="expression" dxfId="6281" priority="6277">
      <formula>AM19=7</formula>
    </cfRule>
    <cfRule type="expression" dxfId="6280" priority="6278">
      <formula>AM19=6</formula>
    </cfRule>
    <cfRule type="expression" dxfId="6279" priority="6279">
      <formula>AM19=5</formula>
    </cfRule>
    <cfRule type="expression" dxfId="6278" priority="6280">
      <formula>AM19=4</formula>
    </cfRule>
    <cfRule type="expression" dxfId="6277" priority="6281">
      <formula>AM19=3</formula>
    </cfRule>
    <cfRule type="expression" dxfId="6276" priority="6282">
      <formula>AM19=2</formula>
    </cfRule>
    <cfRule type="expression" dxfId="6275" priority="6283">
      <formula>AM19=1</formula>
    </cfRule>
    <cfRule type="expression" dxfId="6274" priority="6284">
      <formula>AM19=0</formula>
    </cfRule>
  </conditionalFormatting>
  <conditionalFormatting sqref="AM18">
    <cfRule type="expression" dxfId="6273" priority="6265">
      <formula>AM19=9</formula>
    </cfRule>
    <cfRule type="expression" dxfId="6272" priority="6266">
      <formula>AM19=8</formula>
    </cfRule>
    <cfRule type="expression" dxfId="6271" priority="6267">
      <formula>AM19=7</formula>
    </cfRule>
    <cfRule type="expression" dxfId="6270" priority="6268">
      <formula>AM19=6</formula>
    </cfRule>
    <cfRule type="expression" dxfId="6269" priority="6269">
      <formula>AM19=5</formula>
    </cfRule>
    <cfRule type="expression" dxfId="6268" priority="6270">
      <formula>AM19=4</formula>
    </cfRule>
    <cfRule type="expression" dxfId="6267" priority="6271">
      <formula>AM19=3</formula>
    </cfRule>
    <cfRule type="expression" dxfId="6266" priority="6272">
      <formula>AM19=2</formula>
    </cfRule>
    <cfRule type="expression" dxfId="6265" priority="6273">
      <formula>AM19=1</formula>
    </cfRule>
    <cfRule type="expression" dxfId="6264" priority="6274">
      <formula>AM19=0</formula>
    </cfRule>
  </conditionalFormatting>
  <conditionalFormatting sqref="AM18">
    <cfRule type="expression" dxfId="6263" priority="6255">
      <formula>AM19=9</formula>
    </cfRule>
    <cfRule type="expression" dxfId="6262" priority="6256">
      <formula>AM19=8</formula>
    </cfRule>
    <cfRule type="expression" dxfId="6261" priority="6257">
      <formula>AM19=7</formula>
    </cfRule>
    <cfRule type="expression" dxfId="6260" priority="6258">
      <formula>AM19=6</formula>
    </cfRule>
    <cfRule type="expression" dxfId="6259" priority="6259">
      <formula>AM19=5</formula>
    </cfRule>
    <cfRule type="expression" dxfId="6258" priority="6260">
      <formula>AM19=4</formula>
    </cfRule>
    <cfRule type="expression" dxfId="6257" priority="6261">
      <formula>AM19=3</formula>
    </cfRule>
    <cfRule type="expression" dxfId="6256" priority="6262">
      <formula>AM19=2</formula>
    </cfRule>
    <cfRule type="expression" dxfId="6255" priority="6263">
      <formula>AM19=1</formula>
    </cfRule>
    <cfRule type="expression" dxfId="6254" priority="6264">
      <formula>AM19=0</formula>
    </cfRule>
  </conditionalFormatting>
  <conditionalFormatting sqref="AO18">
    <cfRule type="expression" dxfId="6253" priority="6245">
      <formula>AO19=9</formula>
    </cfRule>
    <cfRule type="expression" dxfId="6252" priority="6246">
      <formula>AO19=8</formula>
    </cfRule>
    <cfRule type="expression" dxfId="6251" priority="6247">
      <formula>AO19=7</formula>
    </cfRule>
    <cfRule type="expression" dxfId="6250" priority="6248">
      <formula>AO19=6</formula>
    </cfRule>
    <cfRule type="expression" dxfId="6249" priority="6249">
      <formula>AO19=5</formula>
    </cfRule>
    <cfRule type="expression" dxfId="6248" priority="6250">
      <formula>AO19=4</formula>
    </cfRule>
    <cfRule type="expression" dxfId="6247" priority="6251">
      <formula>AO19=3</formula>
    </cfRule>
    <cfRule type="expression" dxfId="6246" priority="6252">
      <formula>AO19=2</formula>
    </cfRule>
    <cfRule type="expression" dxfId="6245" priority="6253">
      <formula>AO19=1</formula>
    </cfRule>
    <cfRule type="expression" dxfId="6244" priority="6254">
      <formula>AO19=0</formula>
    </cfRule>
  </conditionalFormatting>
  <conditionalFormatting sqref="AO18">
    <cfRule type="expression" dxfId="6243" priority="6235">
      <formula>AO19=9</formula>
    </cfRule>
    <cfRule type="expression" dxfId="6242" priority="6236">
      <formula>AO19=8</formula>
    </cfRule>
    <cfRule type="expression" dxfId="6241" priority="6237">
      <formula>AO19=7</formula>
    </cfRule>
    <cfRule type="expression" dxfId="6240" priority="6238">
      <formula>AO19=6</formula>
    </cfRule>
    <cfRule type="expression" dxfId="6239" priority="6239">
      <formula>AO19=5</formula>
    </cfRule>
    <cfRule type="expression" dxfId="6238" priority="6240">
      <formula>AO19=4</formula>
    </cfRule>
    <cfRule type="expression" dxfId="6237" priority="6241">
      <formula>AO19=3</formula>
    </cfRule>
    <cfRule type="expression" dxfId="6236" priority="6242">
      <formula>AO19=2</formula>
    </cfRule>
    <cfRule type="expression" dxfId="6235" priority="6243">
      <formula>AO19=1</formula>
    </cfRule>
    <cfRule type="expression" dxfId="6234" priority="6244">
      <formula>AO19=0</formula>
    </cfRule>
  </conditionalFormatting>
  <conditionalFormatting sqref="AO18">
    <cfRule type="expression" dxfId="6233" priority="6225">
      <formula>AO19=9</formula>
    </cfRule>
    <cfRule type="expression" dxfId="6232" priority="6226">
      <formula>AO19=8</formula>
    </cfRule>
    <cfRule type="expression" dxfId="6231" priority="6227">
      <formula>AO19=7</formula>
    </cfRule>
    <cfRule type="expression" dxfId="6230" priority="6228">
      <formula>AO19=6</formula>
    </cfRule>
    <cfRule type="expression" dxfId="6229" priority="6229">
      <formula>AO19=5</formula>
    </cfRule>
    <cfRule type="expression" dxfId="6228" priority="6230">
      <formula>AO19=4</formula>
    </cfRule>
    <cfRule type="expression" dxfId="6227" priority="6231">
      <formula>AO19=3</formula>
    </cfRule>
    <cfRule type="expression" dxfId="6226" priority="6232">
      <formula>AO19=2</formula>
    </cfRule>
    <cfRule type="expression" dxfId="6225" priority="6233">
      <formula>AO19=1</formula>
    </cfRule>
    <cfRule type="expression" dxfId="6224" priority="6234">
      <formula>AO19=0</formula>
    </cfRule>
  </conditionalFormatting>
  <conditionalFormatting sqref="D23">
    <cfRule type="expression" dxfId="6223" priority="6215">
      <formula>D24=9</formula>
    </cfRule>
    <cfRule type="expression" dxfId="6222" priority="6216">
      <formula>D24=8</formula>
    </cfRule>
    <cfRule type="expression" dxfId="6221" priority="6217">
      <formula>D24=7</formula>
    </cfRule>
    <cfRule type="expression" dxfId="6220" priority="6218">
      <formula>D24=6</formula>
    </cfRule>
    <cfRule type="expression" dxfId="6219" priority="6219">
      <formula>D24=5</formula>
    </cfRule>
    <cfRule type="expression" dxfId="6218" priority="6220">
      <formula>D24=4</formula>
    </cfRule>
    <cfRule type="expression" dxfId="6217" priority="6221">
      <formula>D24=3</formula>
    </cfRule>
    <cfRule type="expression" dxfId="6216" priority="6222">
      <formula>D24=2</formula>
    </cfRule>
    <cfRule type="expression" dxfId="6215" priority="6223">
      <formula>D24=1</formula>
    </cfRule>
    <cfRule type="expression" dxfId="6214" priority="6224">
      <formula>D24=0</formula>
    </cfRule>
  </conditionalFormatting>
  <conditionalFormatting sqref="J23">
    <cfRule type="expression" dxfId="6213" priority="6213">
      <formula>J24=1</formula>
    </cfRule>
    <cfRule type="expression" dxfId="6212" priority="6214">
      <formula>J24=0</formula>
    </cfRule>
  </conditionalFormatting>
  <conditionalFormatting sqref="F23">
    <cfRule type="expression" dxfId="6211" priority="6203">
      <formula>F24=9</formula>
    </cfRule>
    <cfRule type="expression" dxfId="6210" priority="6204">
      <formula>F24=8</formula>
    </cfRule>
    <cfRule type="expression" dxfId="6209" priority="6205">
      <formula>F24=7</formula>
    </cfRule>
    <cfRule type="expression" dxfId="6208" priority="6206">
      <formula>F24=6</formula>
    </cfRule>
    <cfRule type="expression" dxfId="6207" priority="6207">
      <formula>F24=5</formula>
    </cfRule>
    <cfRule type="expression" dxfId="6206" priority="6208">
      <formula>F24=4</formula>
    </cfRule>
    <cfRule type="expression" dxfId="6205" priority="6209">
      <formula>F24=3</formula>
    </cfRule>
    <cfRule type="expression" dxfId="6204" priority="6210">
      <formula>F24=2</formula>
    </cfRule>
    <cfRule type="expression" dxfId="6203" priority="6211">
      <formula>F24=1</formula>
    </cfRule>
    <cfRule type="expression" dxfId="6202" priority="6212">
      <formula>F24=0</formula>
    </cfRule>
  </conditionalFormatting>
  <conditionalFormatting sqref="H23">
    <cfRule type="expression" dxfId="6201" priority="6193">
      <formula>H24=9</formula>
    </cfRule>
    <cfRule type="expression" dxfId="6200" priority="6194">
      <formula>H24=8</formula>
    </cfRule>
    <cfRule type="expression" dxfId="6199" priority="6195">
      <formula>H24=7</formula>
    </cfRule>
    <cfRule type="expression" dxfId="6198" priority="6196">
      <formula>H24=6</formula>
    </cfRule>
    <cfRule type="expression" dxfId="6197" priority="6197">
      <formula>H24=5</formula>
    </cfRule>
    <cfRule type="expression" dxfId="6196" priority="6198">
      <formula>H24=4</formula>
    </cfRule>
    <cfRule type="expression" dxfId="6195" priority="6199">
      <formula>H24=3</formula>
    </cfRule>
    <cfRule type="expression" dxfId="6194" priority="6200">
      <formula>H24=2</formula>
    </cfRule>
    <cfRule type="expression" dxfId="6193" priority="6201">
      <formula>H24=1</formula>
    </cfRule>
    <cfRule type="expression" dxfId="6192" priority="6202">
      <formula>H24=0</formula>
    </cfRule>
  </conditionalFormatting>
  <conditionalFormatting sqref="O23">
    <cfRule type="expression" dxfId="6191" priority="6183">
      <formula>O24=9</formula>
    </cfRule>
    <cfRule type="expression" dxfId="6190" priority="6184">
      <formula>O24=8</formula>
    </cfRule>
    <cfRule type="expression" dxfId="6189" priority="6185">
      <formula>O24=7</formula>
    </cfRule>
    <cfRule type="expression" dxfId="6188" priority="6186">
      <formula>O24=6</formula>
    </cfRule>
    <cfRule type="expression" dxfId="6187" priority="6187">
      <formula>O24=5</formula>
    </cfRule>
    <cfRule type="expression" dxfId="6186" priority="6188">
      <formula>O24=4</formula>
    </cfRule>
    <cfRule type="expression" dxfId="6185" priority="6189">
      <formula>O24=3</formula>
    </cfRule>
    <cfRule type="expression" dxfId="6184" priority="6190">
      <formula>O24=2</formula>
    </cfRule>
    <cfRule type="expression" dxfId="6183" priority="6191">
      <formula>O24=1</formula>
    </cfRule>
    <cfRule type="expression" dxfId="6182" priority="6192">
      <formula>O24=0</formula>
    </cfRule>
  </conditionalFormatting>
  <conditionalFormatting sqref="U23">
    <cfRule type="expression" dxfId="6181" priority="6181">
      <formula>U24=1</formula>
    </cfRule>
    <cfRule type="expression" dxfId="6180" priority="6182">
      <formula>U24=0</formula>
    </cfRule>
  </conditionalFormatting>
  <conditionalFormatting sqref="Q23">
    <cfRule type="expression" dxfId="6179" priority="6171">
      <formula>Q24=9</formula>
    </cfRule>
    <cfRule type="expression" dxfId="6178" priority="6172">
      <formula>Q24=8</formula>
    </cfRule>
    <cfRule type="expression" dxfId="6177" priority="6173">
      <formula>Q24=7</formula>
    </cfRule>
    <cfRule type="expression" dxfId="6176" priority="6174">
      <formula>Q24=6</formula>
    </cfRule>
    <cfRule type="expression" dxfId="6175" priority="6175">
      <formula>Q24=5</formula>
    </cfRule>
    <cfRule type="expression" dxfId="6174" priority="6176">
      <formula>Q24=4</formula>
    </cfRule>
    <cfRule type="expression" dxfId="6173" priority="6177">
      <formula>Q24=3</formula>
    </cfRule>
    <cfRule type="expression" dxfId="6172" priority="6178">
      <formula>Q24=2</formula>
    </cfRule>
    <cfRule type="expression" dxfId="6171" priority="6179">
      <formula>Q24=1</formula>
    </cfRule>
    <cfRule type="expression" dxfId="6170" priority="6180">
      <formula>Q24=0</formula>
    </cfRule>
  </conditionalFormatting>
  <conditionalFormatting sqref="S23">
    <cfRule type="expression" dxfId="6169" priority="6161">
      <formula>S24=9</formula>
    </cfRule>
    <cfRule type="expression" dxfId="6168" priority="6162">
      <formula>S24=8</formula>
    </cfRule>
    <cfRule type="expression" dxfId="6167" priority="6163">
      <formula>S24=7</formula>
    </cfRule>
    <cfRule type="expression" dxfId="6166" priority="6164">
      <formula>S24=6</formula>
    </cfRule>
    <cfRule type="expression" dxfId="6165" priority="6165">
      <formula>S24=5</formula>
    </cfRule>
    <cfRule type="expression" dxfId="6164" priority="6166">
      <formula>S24=4</formula>
    </cfRule>
    <cfRule type="expression" dxfId="6163" priority="6167">
      <formula>S24=3</formula>
    </cfRule>
    <cfRule type="expression" dxfId="6162" priority="6168">
      <formula>S24=2</formula>
    </cfRule>
    <cfRule type="expression" dxfId="6161" priority="6169">
      <formula>S24=1</formula>
    </cfRule>
    <cfRule type="expression" dxfId="6160" priority="6170">
      <formula>S24=0</formula>
    </cfRule>
  </conditionalFormatting>
  <conditionalFormatting sqref="Z23">
    <cfRule type="expression" dxfId="6159" priority="6151">
      <formula>Z24=9</formula>
    </cfRule>
    <cfRule type="expression" dxfId="6158" priority="6152">
      <formula>Z24=8</formula>
    </cfRule>
    <cfRule type="expression" dxfId="6157" priority="6153">
      <formula>Z24=7</formula>
    </cfRule>
    <cfRule type="expression" dxfId="6156" priority="6154">
      <formula>Z24=6</formula>
    </cfRule>
    <cfRule type="expression" dxfId="6155" priority="6155">
      <formula>Z24=5</formula>
    </cfRule>
    <cfRule type="expression" dxfId="6154" priority="6156">
      <formula>Z24=4</formula>
    </cfRule>
    <cfRule type="expression" dxfId="6153" priority="6157">
      <formula>Z24=3</formula>
    </cfRule>
    <cfRule type="expression" dxfId="6152" priority="6158">
      <formula>Z24=2</formula>
    </cfRule>
    <cfRule type="expression" dxfId="6151" priority="6159">
      <formula>Z24=1</formula>
    </cfRule>
    <cfRule type="expression" dxfId="6150" priority="6160">
      <formula>Z24=0</formula>
    </cfRule>
  </conditionalFormatting>
  <conditionalFormatting sqref="AF23">
    <cfRule type="expression" dxfId="6149" priority="6149">
      <formula>AF24=1</formula>
    </cfRule>
    <cfRule type="expression" dxfId="6148" priority="6150">
      <formula>AF24=0</formula>
    </cfRule>
  </conditionalFormatting>
  <conditionalFormatting sqref="AB23">
    <cfRule type="expression" dxfId="6147" priority="6139">
      <formula>AB24=9</formula>
    </cfRule>
    <cfRule type="expression" dxfId="6146" priority="6140">
      <formula>AB24=8</formula>
    </cfRule>
    <cfRule type="expression" dxfId="6145" priority="6141">
      <formula>AB24=7</formula>
    </cfRule>
    <cfRule type="expression" dxfId="6144" priority="6142">
      <formula>AB24=6</formula>
    </cfRule>
    <cfRule type="expression" dxfId="6143" priority="6143">
      <formula>AB24=5</formula>
    </cfRule>
    <cfRule type="expression" dxfId="6142" priority="6144">
      <formula>AB24=4</formula>
    </cfRule>
    <cfRule type="expression" dxfId="6141" priority="6145">
      <formula>AB24=3</formula>
    </cfRule>
    <cfRule type="expression" dxfId="6140" priority="6146">
      <formula>AB24=2</formula>
    </cfRule>
    <cfRule type="expression" dxfId="6139" priority="6147">
      <formula>AB24=1</formula>
    </cfRule>
    <cfRule type="expression" dxfId="6138" priority="6148">
      <formula>AB24=0</formula>
    </cfRule>
  </conditionalFormatting>
  <conditionalFormatting sqref="AD23">
    <cfRule type="expression" dxfId="6137" priority="6129">
      <formula>AD24=9</formula>
    </cfRule>
    <cfRule type="expression" dxfId="6136" priority="6130">
      <formula>AD24=8</formula>
    </cfRule>
    <cfRule type="expression" dxfId="6135" priority="6131">
      <formula>AD24=7</formula>
    </cfRule>
    <cfRule type="expression" dxfId="6134" priority="6132">
      <formula>AD24=6</formula>
    </cfRule>
    <cfRule type="expression" dxfId="6133" priority="6133">
      <formula>AD24=5</formula>
    </cfRule>
    <cfRule type="expression" dxfId="6132" priority="6134">
      <formula>AD24=4</formula>
    </cfRule>
    <cfRule type="expression" dxfId="6131" priority="6135">
      <formula>AD24=3</formula>
    </cfRule>
    <cfRule type="expression" dxfId="6130" priority="6136">
      <formula>AD24=2</formula>
    </cfRule>
    <cfRule type="expression" dxfId="6129" priority="6137">
      <formula>AD24=1</formula>
    </cfRule>
    <cfRule type="expression" dxfId="6128" priority="6138">
      <formula>AD24=0</formula>
    </cfRule>
  </conditionalFormatting>
  <conditionalFormatting sqref="AK23">
    <cfRule type="expression" dxfId="6127" priority="6119">
      <formula>AK24=9</formula>
    </cfRule>
    <cfRule type="expression" dxfId="6126" priority="6120">
      <formula>AK24=8</formula>
    </cfRule>
    <cfRule type="expression" dxfId="6125" priority="6121">
      <formula>AK24=7</formula>
    </cfRule>
    <cfRule type="expression" dxfId="6124" priority="6122">
      <formula>AK24=6</formula>
    </cfRule>
    <cfRule type="expression" dxfId="6123" priority="6123">
      <formula>AK24=5</formula>
    </cfRule>
    <cfRule type="expression" dxfId="6122" priority="6124">
      <formula>AK24=4</formula>
    </cfRule>
    <cfRule type="expression" dxfId="6121" priority="6125">
      <formula>AK24=3</formula>
    </cfRule>
    <cfRule type="expression" dxfId="6120" priority="6126">
      <formula>AK24=2</formula>
    </cfRule>
    <cfRule type="expression" dxfId="6119" priority="6127">
      <formula>AK24=1</formula>
    </cfRule>
    <cfRule type="expression" dxfId="6118" priority="6128">
      <formula>AK24=0</formula>
    </cfRule>
  </conditionalFormatting>
  <conditionalFormatting sqref="AQ23">
    <cfRule type="expression" dxfId="6117" priority="6117">
      <formula>AQ24=1</formula>
    </cfRule>
    <cfRule type="expression" dxfId="6116" priority="6118">
      <formula>AQ24=0</formula>
    </cfRule>
  </conditionalFormatting>
  <conditionalFormatting sqref="AM23">
    <cfRule type="expression" dxfId="6115" priority="6107">
      <formula>AM24=9</formula>
    </cfRule>
    <cfRule type="expression" dxfId="6114" priority="6108">
      <formula>AM24=8</formula>
    </cfRule>
    <cfRule type="expression" dxfId="6113" priority="6109">
      <formula>AM24=7</formula>
    </cfRule>
    <cfRule type="expression" dxfId="6112" priority="6110">
      <formula>AM24=6</formula>
    </cfRule>
    <cfRule type="expression" dxfId="6111" priority="6111">
      <formula>AM24=5</formula>
    </cfRule>
    <cfRule type="expression" dxfId="6110" priority="6112">
      <formula>AM24=4</formula>
    </cfRule>
    <cfRule type="expression" dxfId="6109" priority="6113">
      <formula>AM24=3</formula>
    </cfRule>
    <cfRule type="expression" dxfId="6108" priority="6114">
      <formula>AM24=2</formula>
    </cfRule>
    <cfRule type="expression" dxfId="6107" priority="6115">
      <formula>AM24=1</formula>
    </cfRule>
    <cfRule type="expression" dxfId="6106" priority="6116">
      <formula>AM24=0</formula>
    </cfRule>
  </conditionalFormatting>
  <conditionalFormatting sqref="AO23">
    <cfRule type="expression" dxfId="6105" priority="6097">
      <formula>AO24=9</formula>
    </cfRule>
    <cfRule type="expression" dxfId="6104" priority="6098">
      <formula>AO24=8</formula>
    </cfRule>
    <cfRule type="expression" dxfId="6103" priority="6099">
      <formula>AO24=7</formula>
    </cfRule>
    <cfRule type="expression" dxfId="6102" priority="6100">
      <formula>AO24=6</formula>
    </cfRule>
    <cfRule type="expression" dxfId="6101" priority="6101">
      <formula>AO24=5</formula>
    </cfRule>
    <cfRule type="expression" dxfId="6100" priority="6102">
      <formula>AO24=4</formula>
    </cfRule>
    <cfRule type="expression" dxfId="6099" priority="6103">
      <formula>AO24=3</formula>
    </cfRule>
    <cfRule type="expression" dxfId="6098" priority="6104">
      <formula>AO24=2</formula>
    </cfRule>
    <cfRule type="expression" dxfId="6097" priority="6105">
      <formula>AO24=1</formula>
    </cfRule>
    <cfRule type="expression" dxfId="6096" priority="6106">
      <formula>AO24=0</formula>
    </cfRule>
  </conditionalFormatting>
  <conditionalFormatting sqref="D23">
    <cfRule type="expression" dxfId="6095" priority="6087">
      <formula>D24=9</formula>
    </cfRule>
    <cfRule type="expression" dxfId="6094" priority="6088">
      <formula>D24=8</formula>
    </cfRule>
    <cfRule type="expression" dxfId="6093" priority="6089">
      <formula>D24=7</formula>
    </cfRule>
    <cfRule type="expression" dxfId="6092" priority="6090">
      <formula>D24=6</formula>
    </cfRule>
    <cfRule type="expression" dxfId="6091" priority="6091">
      <formula>D24=5</formula>
    </cfRule>
    <cfRule type="expression" dxfId="6090" priority="6092">
      <formula>D24=4</formula>
    </cfRule>
    <cfRule type="expression" dxfId="6089" priority="6093">
      <formula>D24=3</formula>
    </cfRule>
    <cfRule type="expression" dxfId="6088" priority="6094">
      <formula>D24=2</formula>
    </cfRule>
    <cfRule type="expression" dxfId="6087" priority="6095">
      <formula>D24=1</formula>
    </cfRule>
    <cfRule type="expression" dxfId="6086" priority="6096">
      <formula>D24=0</formula>
    </cfRule>
  </conditionalFormatting>
  <conditionalFormatting sqref="H23">
    <cfRule type="expression" dxfId="6085" priority="6077">
      <formula>H24=9</formula>
    </cfRule>
    <cfRule type="expression" dxfId="6084" priority="6078">
      <formula>H24=8</formula>
    </cfRule>
    <cfRule type="expression" dxfId="6083" priority="6079">
      <formula>H24=7</formula>
    </cfRule>
    <cfRule type="expression" dxfId="6082" priority="6080">
      <formula>H24=6</formula>
    </cfRule>
    <cfRule type="expression" dxfId="6081" priority="6081">
      <formula>H24=5</formula>
    </cfRule>
    <cfRule type="expression" dxfId="6080" priority="6082">
      <formula>H24=4</formula>
    </cfRule>
    <cfRule type="expression" dxfId="6079" priority="6083">
      <formula>H24=3</formula>
    </cfRule>
    <cfRule type="expression" dxfId="6078" priority="6084">
      <formula>H24=2</formula>
    </cfRule>
    <cfRule type="expression" dxfId="6077" priority="6085">
      <formula>H24=1</formula>
    </cfRule>
    <cfRule type="expression" dxfId="6076" priority="6086">
      <formula>H24=0</formula>
    </cfRule>
  </conditionalFormatting>
  <conditionalFormatting sqref="O23">
    <cfRule type="expression" dxfId="6075" priority="6067">
      <formula>O24=9</formula>
    </cfRule>
    <cfRule type="expression" dxfId="6074" priority="6068">
      <formula>O24=8</formula>
    </cfRule>
    <cfRule type="expression" dxfId="6073" priority="6069">
      <formula>O24=7</formula>
    </cfRule>
    <cfRule type="expression" dxfId="6072" priority="6070">
      <formula>O24=6</formula>
    </cfRule>
    <cfRule type="expression" dxfId="6071" priority="6071">
      <formula>O24=5</formula>
    </cfRule>
    <cfRule type="expression" dxfId="6070" priority="6072">
      <formula>O24=4</formula>
    </cfRule>
    <cfRule type="expression" dxfId="6069" priority="6073">
      <formula>O24=3</formula>
    </cfRule>
    <cfRule type="expression" dxfId="6068" priority="6074">
      <formula>O24=2</formula>
    </cfRule>
    <cfRule type="expression" dxfId="6067" priority="6075">
      <formula>O24=1</formula>
    </cfRule>
    <cfRule type="expression" dxfId="6066" priority="6076">
      <formula>O24=0</formula>
    </cfRule>
  </conditionalFormatting>
  <conditionalFormatting sqref="Q23">
    <cfRule type="expression" dxfId="6065" priority="6057">
      <formula>Q24=9</formula>
    </cfRule>
    <cfRule type="expression" dxfId="6064" priority="6058">
      <formula>Q24=8</formula>
    </cfRule>
    <cfRule type="expression" dxfId="6063" priority="6059">
      <formula>Q24=7</formula>
    </cfRule>
    <cfRule type="expression" dxfId="6062" priority="6060">
      <formula>Q24=6</formula>
    </cfRule>
    <cfRule type="expression" dxfId="6061" priority="6061">
      <formula>Q24=5</formula>
    </cfRule>
    <cfRule type="expression" dxfId="6060" priority="6062">
      <formula>Q24=4</formula>
    </cfRule>
    <cfRule type="expression" dxfId="6059" priority="6063">
      <formula>Q24=3</formula>
    </cfRule>
    <cfRule type="expression" dxfId="6058" priority="6064">
      <formula>Q24=2</formula>
    </cfRule>
    <cfRule type="expression" dxfId="6057" priority="6065">
      <formula>Q24=1</formula>
    </cfRule>
    <cfRule type="expression" dxfId="6056" priority="6066">
      <formula>Q24=0</formula>
    </cfRule>
  </conditionalFormatting>
  <conditionalFormatting sqref="S23">
    <cfRule type="expression" dxfId="6055" priority="6047">
      <formula>S24=9</formula>
    </cfRule>
    <cfRule type="expression" dxfId="6054" priority="6048">
      <formula>S24=8</formula>
    </cfRule>
    <cfRule type="expression" dxfId="6053" priority="6049">
      <formula>S24=7</formula>
    </cfRule>
    <cfRule type="expression" dxfId="6052" priority="6050">
      <formula>S24=6</formula>
    </cfRule>
    <cfRule type="expression" dxfId="6051" priority="6051">
      <formula>S24=5</formula>
    </cfRule>
    <cfRule type="expression" dxfId="6050" priority="6052">
      <formula>S24=4</formula>
    </cfRule>
    <cfRule type="expression" dxfId="6049" priority="6053">
      <formula>S24=3</formula>
    </cfRule>
    <cfRule type="expression" dxfId="6048" priority="6054">
      <formula>S24=2</formula>
    </cfRule>
    <cfRule type="expression" dxfId="6047" priority="6055">
      <formula>S24=1</formula>
    </cfRule>
    <cfRule type="expression" dxfId="6046" priority="6056">
      <formula>S24=0</formula>
    </cfRule>
  </conditionalFormatting>
  <conditionalFormatting sqref="O23">
    <cfRule type="expression" dxfId="6045" priority="6037">
      <formula>O24=9</formula>
    </cfRule>
    <cfRule type="expression" dxfId="6044" priority="6038">
      <formula>O24=8</formula>
    </cfRule>
    <cfRule type="expression" dxfId="6043" priority="6039">
      <formula>O24=7</formula>
    </cfRule>
    <cfRule type="expression" dxfId="6042" priority="6040">
      <formula>O24=6</formula>
    </cfRule>
    <cfRule type="expression" dxfId="6041" priority="6041">
      <formula>O24=5</formula>
    </cfRule>
    <cfRule type="expression" dxfId="6040" priority="6042">
      <formula>O24=4</formula>
    </cfRule>
    <cfRule type="expression" dxfId="6039" priority="6043">
      <formula>O24=3</formula>
    </cfRule>
    <cfRule type="expression" dxfId="6038" priority="6044">
      <formula>O24=2</formula>
    </cfRule>
    <cfRule type="expression" dxfId="6037" priority="6045">
      <formula>O24=1</formula>
    </cfRule>
    <cfRule type="expression" dxfId="6036" priority="6046">
      <formula>O24=0</formula>
    </cfRule>
  </conditionalFormatting>
  <conditionalFormatting sqref="S23">
    <cfRule type="expression" dxfId="6035" priority="6027">
      <formula>S24=9</formula>
    </cfRule>
    <cfRule type="expression" dxfId="6034" priority="6028">
      <formula>S24=8</formula>
    </cfRule>
    <cfRule type="expression" dxfId="6033" priority="6029">
      <formula>S24=7</formula>
    </cfRule>
    <cfRule type="expression" dxfId="6032" priority="6030">
      <formula>S24=6</formula>
    </cfRule>
    <cfRule type="expression" dxfId="6031" priority="6031">
      <formula>S24=5</formula>
    </cfRule>
    <cfRule type="expression" dxfId="6030" priority="6032">
      <formula>S24=4</formula>
    </cfRule>
    <cfRule type="expression" dxfId="6029" priority="6033">
      <formula>S24=3</formula>
    </cfRule>
    <cfRule type="expression" dxfId="6028" priority="6034">
      <formula>S24=2</formula>
    </cfRule>
    <cfRule type="expression" dxfId="6027" priority="6035">
      <formula>S24=1</formula>
    </cfRule>
    <cfRule type="expression" dxfId="6026" priority="6036">
      <formula>S24=0</formula>
    </cfRule>
  </conditionalFormatting>
  <conditionalFormatting sqref="Z23">
    <cfRule type="expression" dxfId="6025" priority="6017">
      <formula>Z24=9</formula>
    </cfRule>
    <cfRule type="expression" dxfId="6024" priority="6018">
      <formula>Z24=8</formula>
    </cfRule>
    <cfRule type="expression" dxfId="6023" priority="6019">
      <formula>Z24=7</formula>
    </cfRule>
    <cfRule type="expression" dxfId="6022" priority="6020">
      <formula>Z24=6</formula>
    </cfRule>
    <cfRule type="expression" dxfId="6021" priority="6021">
      <formula>Z24=5</formula>
    </cfRule>
    <cfRule type="expression" dxfId="6020" priority="6022">
      <formula>Z24=4</formula>
    </cfRule>
    <cfRule type="expression" dxfId="6019" priority="6023">
      <formula>Z24=3</formula>
    </cfRule>
    <cfRule type="expression" dxfId="6018" priority="6024">
      <formula>Z24=2</formula>
    </cfRule>
    <cfRule type="expression" dxfId="6017" priority="6025">
      <formula>Z24=1</formula>
    </cfRule>
    <cfRule type="expression" dxfId="6016" priority="6026">
      <formula>Z24=0</formula>
    </cfRule>
  </conditionalFormatting>
  <conditionalFormatting sqref="AB23">
    <cfRule type="expression" dxfId="6015" priority="6007">
      <formula>AB24=9</formula>
    </cfRule>
    <cfRule type="expression" dxfId="6014" priority="6008">
      <formula>AB24=8</formula>
    </cfRule>
    <cfRule type="expression" dxfId="6013" priority="6009">
      <formula>AB24=7</formula>
    </cfRule>
    <cfRule type="expression" dxfId="6012" priority="6010">
      <formula>AB24=6</formula>
    </cfRule>
    <cfRule type="expression" dxfId="6011" priority="6011">
      <formula>AB24=5</formula>
    </cfRule>
    <cfRule type="expression" dxfId="6010" priority="6012">
      <formula>AB24=4</formula>
    </cfRule>
    <cfRule type="expression" dxfId="6009" priority="6013">
      <formula>AB24=3</formula>
    </cfRule>
    <cfRule type="expression" dxfId="6008" priority="6014">
      <formula>AB24=2</formula>
    </cfRule>
    <cfRule type="expression" dxfId="6007" priority="6015">
      <formula>AB24=1</formula>
    </cfRule>
    <cfRule type="expression" dxfId="6006" priority="6016">
      <formula>AB24=0</formula>
    </cfRule>
  </conditionalFormatting>
  <conditionalFormatting sqref="AD23">
    <cfRule type="expression" dxfId="6005" priority="5997">
      <formula>AD24=9</formula>
    </cfRule>
    <cfRule type="expression" dxfId="6004" priority="5998">
      <formula>AD24=8</formula>
    </cfRule>
    <cfRule type="expression" dxfId="6003" priority="5999">
      <formula>AD24=7</formula>
    </cfRule>
    <cfRule type="expression" dxfId="6002" priority="6000">
      <formula>AD24=6</formula>
    </cfRule>
    <cfRule type="expression" dxfId="6001" priority="6001">
      <formula>AD24=5</formula>
    </cfRule>
    <cfRule type="expression" dxfId="6000" priority="6002">
      <formula>AD24=4</formula>
    </cfRule>
    <cfRule type="expression" dxfId="5999" priority="6003">
      <formula>AD24=3</formula>
    </cfRule>
    <cfRule type="expression" dxfId="5998" priority="6004">
      <formula>AD24=2</formula>
    </cfRule>
    <cfRule type="expression" dxfId="5997" priority="6005">
      <formula>AD24=1</formula>
    </cfRule>
    <cfRule type="expression" dxfId="5996" priority="6006">
      <formula>AD24=0</formula>
    </cfRule>
  </conditionalFormatting>
  <conditionalFormatting sqref="Z23">
    <cfRule type="expression" dxfId="5995" priority="5987">
      <formula>Z24=9</formula>
    </cfRule>
    <cfRule type="expression" dxfId="5994" priority="5988">
      <formula>Z24=8</formula>
    </cfRule>
    <cfRule type="expression" dxfId="5993" priority="5989">
      <formula>Z24=7</formula>
    </cfRule>
    <cfRule type="expression" dxfId="5992" priority="5990">
      <formula>Z24=6</formula>
    </cfRule>
    <cfRule type="expression" dxfId="5991" priority="5991">
      <formula>Z24=5</formula>
    </cfRule>
    <cfRule type="expression" dxfId="5990" priority="5992">
      <formula>Z24=4</formula>
    </cfRule>
    <cfRule type="expression" dxfId="5989" priority="5993">
      <formula>Z24=3</formula>
    </cfRule>
    <cfRule type="expression" dxfId="5988" priority="5994">
      <formula>Z24=2</formula>
    </cfRule>
    <cfRule type="expression" dxfId="5987" priority="5995">
      <formula>Z24=1</formula>
    </cfRule>
    <cfRule type="expression" dxfId="5986" priority="5996">
      <formula>Z24=0</formula>
    </cfRule>
  </conditionalFormatting>
  <conditionalFormatting sqref="AD23">
    <cfRule type="expression" dxfId="5985" priority="5977">
      <formula>AD24=9</formula>
    </cfRule>
    <cfRule type="expression" dxfId="5984" priority="5978">
      <formula>AD24=8</formula>
    </cfRule>
    <cfRule type="expression" dxfId="5983" priority="5979">
      <formula>AD24=7</formula>
    </cfRule>
    <cfRule type="expression" dxfId="5982" priority="5980">
      <formula>AD24=6</formula>
    </cfRule>
    <cfRule type="expression" dxfId="5981" priority="5981">
      <formula>AD24=5</formula>
    </cfRule>
    <cfRule type="expression" dxfId="5980" priority="5982">
      <formula>AD24=4</formula>
    </cfRule>
    <cfRule type="expression" dxfId="5979" priority="5983">
      <formula>AD24=3</formula>
    </cfRule>
    <cfRule type="expression" dxfId="5978" priority="5984">
      <formula>AD24=2</formula>
    </cfRule>
    <cfRule type="expression" dxfId="5977" priority="5985">
      <formula>AD24=1</formula>
    </cfRule>
    <cfRule type="expression" dxfId="5976" priority="5986">
      <formula>AD24=0</formula>
    </cfRule>
  </conditionalFormatting>
  <conditionalFormatting sqref="AK23">
    <cfRule type="expression" dxfId="5975" priority="5967">
      <formula>AK24=9</formula>
    </cfRule>
    <cfRule type="expression" dxfId="5974" priority="5968">
      <formula>AK24=8</formula>
    </cfRule>
    <cfRule type="expression" dxfId="5973" priority="5969">
      <formula>AK24=7</formula>
    </cfRule>
    <cfRule type="expression" dxfId="5972" priority="5970">
      <formula>AK24=6</formula>
    </cfRule>
    <cfRule type="expression" dxfId="5971" priority="5971">
      <formula>AK24=5</formula>
    </cfRule>
    <cfRule type="expression" dxfId="5970" priority="5972">
      <formula>AK24=4</formula>
    </cfRule>
    <cfRule type="expression" dxfId="5969" priority="5973">
      <formula>AK24=3</formula>
    </cfRule>
    <cfRule type="expression" dxfId="5968" priority="5974">
      <formula>AK24=2</formula>
    </cfRule>
    <cfRule type="expression" dxfId="5967" priority="5975">
      <formula>AK24=1</formula>
    </cfRule>
    <cfRule type="expression" dxfId="5966" priority="5976">
      <formula>AK24=0</formula>
    </cfRule>
  </conditionalFormatting>
  <conditionalFormatting sqref="AM23">
    <cfRule type="expression" dxfId="5965" priority="5957">
      <formula>AM24=9</formula>
    </cfRule>
    <cfRule type="expression" dxfId="5964" priority="5958">
      <formula>AM24=8</formula>
    </cfRule>
    <cfRule type="expression" dxfId="5963" priority="5959">
      <formula>AM24=7</formula>
    </cfRule>
    <cfRule type="expression" dxfId="5962" priority="5960">
      <formula>AM24=6</formula>
    </cfRule>
    <cfRule type="expression" dxfId="5961" priority="5961">
      <formula>AM24=5</formula>
    </cfRule>
    <cfRule type="expression" dxfId="5960" priority="5962">
      <formula>AM24=4</formula>
    </cfRule>
    <cfRule type="expression" dxfId="5959" priority="5963">
      <formula>AM24=3</formula>
    </cfRule>
    <cfRule type="expression" dxfId="5958" priority="5964">
      <formula>AM24=2</formula>
    </cfRule>
    <cfRule type="expression" dxfId="5957" priority="5965">
      <formula>AM24=1</formula>
    </cfRule>
    <cfRule type="expression" dxfId="5956" priority="5966">
      <formula>AM24=0</formula>
    </cfRule>
  </conditionalFormatting>
  <conditionalFormatting sqref="AO23">
    <cfRule type="expression" dxfId="5955" priority="5947">
      <formula>AO24=9</formula>
    </cfRule>
    <cfRule type="expression" dxfId="5954" priority="5948">
      <formula>AO24=8</formula>
    </cfRule>
    <cfRule type="expression" dxfId="5953" priority="5949">
      <formula>AO24=7</formula>
    </cfRule>
    <cfRule type="expression" dxfId="5952" priority="5950">
      <formula>AO24=6</formula>
    </cfRule>
    <cfRule type="expression" dxfId="5951" priority="5951">
      <formula>AO24=5</formula>
    </cfRule>
    <cfRule type="expression" dxfId="5950" priority="5952">
      <formula>AO24=4</formula>
    </cfRule>
    <cfRule type="expression" dxfId="5949" priority="5953">
      <formula>AO24=3</formula>
    </cfRule>
    <cfRule type="expression" dxfId="5948" priority="5954">
      <formula>AO24=2</formula>
    </cfRule>
    <cfRule type="expression" dxfId="5947" priority="5955">
      <formula>AO24=1</formula>
    </cfRule>
    <cfRule type="expression" dxfId="5946" priority="5956">
      <formula>AO24=0</formula>
    </cfRule>
  </conditionalFormatting>
  <conditionalFormatting sqref="AK23">
    <cfRule type="expression" dxfId="5945" priority="5937">
      <formula>AK24=9</formula>
    </cfRule>
    <cfRule type="expression" dxfId="5944" priority="5938">
      <formula>AK24=8</formula>
    </cfRule>
    <cfRule type="expression" dxfId="5943" priority="5939">
      <formula>AK24=7</formula>
    </cfRule>
    <cfRule type="expression" dxfId="5942" priority="5940">
      <formula>AK24=6</formula>
    </cfRule>
    <cfRule type="expression" dxfId="5941" priority="5941">
      <formula>AK24=5</formula>
    </cfRule>
    <cfRule type="expression" dxfId="5940" priority="5942">
      <formula>AK24=4</formula>
    </cfRule>
    <cfRule type="expression" dxfId="5939" priority="5943">
      <formula>AK24=3</formula>
    </cfRule>
    <cfRule type="expression" dxfId="5938" priority="5944">
      <formula>AK24=2</formula>
    </cfRule>
    <cfRule type="expression" dxfId="5937" priority="5945">
      <formula>AK24=1</formula>
    </cfRule>
    <cfRule type="expression" dxfId="5936" priority="5946">
      <formula>AK24=0</formula>
    </cfRule>
  </conditionalFormatting>
  <conditionalFormatting sqref="AO23">
    <cfRule type="expression" dxfId="5935" priority="5927">
      <formula>AO24=9</formula>
    </cfRule>
    <cfRule type="expression" dxfId="5934" priority="5928">
      <formula>AO24=8</formula>
    </cfRule>
    <cfRule type="expression" dxfId="5933" priority="5929">
      <formula>AO24=7</formula>
    </cfRule>
    <cfRule type="expression" dxfId="5932" priority="5930">
      <formula>AO24=6</formula>
    </cfRule>
    <cfRule type="expression" dxfId="5931" priority="5931">
      <formula>AO24=5</formula>
    </cfRule>
    <cfRule type="expression" dxfId="5930" priority="5932">
      <formula>AO24=4</formula>
    </cfRule>
    <cfRule type="expression" dxfId="5929" priority="5933">
      <formula>AO24=3</formula>
    </cfRule>
    <cfRule type="expression" dxfId="5928" priority="5934">
      <formula>AO24=2</formula>
    </cfRule>
    <cfRule type="expression" dxfId="5927" priority="5935">
      <formula>AO24=1</formula>
    </cfRule>
    <cfRule type="expression" dxfId="5926" priority="5936">
      <formula>AO24=0</formula>
    </cfRule>
  </conditionalFormatting>
  <conditionalFormatting sqref="Q23">
    <cfRule type="expression" dxfId="5925" priority="5917">
      <formula>Q24=9</formula>
    </cfRule>
    <cfRule type="expression" dxfId="5924" priority="5918">
      <formula>Q24=8</formula>
    </cfRule>
    <cfRule type="expression" dxfId="5923" priority="5919">
      <formula>Q24=7</formula>
    </cfRule>
    <cfRule type="expression" dxfId="5922" priority="5920">
      <formula>Q24=6</formula>
    </cfRule>
    <cfRule type="expression" dxfId="5921" priority="5921">
      <formula>Q24=5</formula>
    </cfRule>
    <cfRule type="expression" dxfId="5920" priority="5922">
      <formula>Q24=4</formula>
    </cfRule>
    <cfRule type="expression" dxfId="5919" priority="5923">
      <formula>Q24=3</formula>
    </cfRule>
    <cfRule type="expression" dxfId="5918" priority="5924">
      <formula>Q24=2</formula>
    </cfRule>
    <cfRule type="expression" dxfId="5917" priority="5925">
      <formula>Q24=1</formula>
    </cfRule>
    <cfRule type="expression" dxfId="5916" priority="5926">
      <formula>Q24=0</formula>
    </cfRule>
  </conditionalFormatting>
  <conditionalFormatting sqref="Q23">
    <cfRule type="expression" dxfId="5915" priority="5907">
      <formula>Q24=9</formula>
    </cfRule>
    <cfRule type="expression" dxfId="5914" priority="5908">
      <formula>Q24=8</formula>
    </cfRule>
    <cfRule type="expression" dxfId="5913" priority="5909">
      <formula>Q24=7</formula>
    </cfRule>
    <cfRule type="expression" dxfId="5912" priority="5910">
      <formula>Q24=6</formula>
    </cfRule>
    <cfRule type="expression" dxfId="5911" priority="5911">
      <formula>Q24=5</formula>
    </cfRule>
    <cfRule type="expression" dxfId="5910" priority="5912">
      <formula>Q24=4</formula>
    </cfRule>
    <cfRule type="expression" dxfId="5909" priority="5913">
      <formula>Q24=3</formula>
    </cfRule>
    <cfRule type="expression" dxfId="5908" priority="5914">
      <formula>Q24=2</formula>
    </cfRule>
    <cfRule type="expression" dxfId="5907" priority="5915">
      <formula>Q24=1</formula>
    </cfRule>
    <cfRule type="expression" dxfId="5906" priority="5916">
      <formula>Q24=0</formula>
    </cfRule>
  </conditionalFormatting>
  <conditionalFormatting sqref="Q23">
    <cfRule type="expression" dxfId="5905" priority="5897">
      <formula>Q24=9</formula>
    </cfRule>
    <cfRule type="expression" dxfId="5904" priority="5898">
      <formula>Q24=8</formula>
    </cfRule>
    <cfRule type="expression" dxfId="5903" priority="5899">
      <formula>Q24=7</formula>
    </cfRule>
    <cfRule type="expression" dxfId="5902" priority="5900">
      <formula>Q24=6</formula>
    </cfRule>
    <cfRule type="expression" dxfId="5901" priority="5901">
      <formula>Q24=5</formula>
    </cfRule>
    <cfRule type="expression" dxfId="5900" priority="5902">
      <formula>Q24=4</formula>
    </cfRule>
    <cfRule type="expression" dxfId="5899" priority="5903">
      <formula>Q24=3</formula>
    </cfRule>
    <cfRule type="expression" dxfId="5898" priority="5904">
      <formula>Q24=2</formula>
    </cfRule>
    <cfRule type="expression" dxfId="5897" priority="5905">
      <formula>Q24=1</formula>
    </cfRule>
    <cfRule type="expression" dxfId="5896" priority="5906">
      <formula>Q24=0</formula>
    </cfRule>
  </conditionalFormatting>
  <conditionalFormatting sqref="S23">
    <cfRule type="expression" dxfId="5895" priority="5887">
      <formula>S24=9</formula>
    </cfRule>
    <cfRule type="expression" dxfId="5894" priority="5888">
      <formula>S24=8</formula>
    </cfRule>
    <cfRule type="expression" dxfId="5893" priority="5889">
      <formula>S24=7</formula>
    </cfRule>
    <cfRule type="expression" dxfId="5892" priority="5890">
      <formula>S24=6</formula>
    </cfRule>
    <cfRule type="expression" dxfId="5891" priority="5891">
      <formula>S24=5</formula>
    </cfRule>
    <cfRule type="expression" dxfId="5890" priority="5892">
      <formula>S24=4</formula>
    </cfRule>
    <cfRule type="expression" dxfId="5889" priority="5893">
      <formula>S24=3</formula>
    </cfRule>
    <cfRule type="expression" dxfId="5888" priority="5894">
      <formula>S24=2</formula>
    </cfRule>
    <cfRule type="expression" dxfId="5887" priority="5895">
      <formula>S24=1</formula>
    </cfRule>
    <cfRule type="expression" dxfId="5886" priority="5896">
      <formula>S24=0</formula>
    </cfRule>
  </conditionalFormatting>
  <conditionalFormatting sqref="S23">
    <cfRule type="expression" dxfId="5885" priority="5877">
      <formula>S24=9</formula>
    </cfRule>
    <cfRule type="expression" dxfId="5884" priority="5878">
      <formula>S24=8</formula>
    </cfRule>
    <cfRule type="expression" dxfId="5883" priority="5879">
      <formula>S24=7</formula>
    </cfRule>
    <cfRule type="expression" dxfId="5882" priority="5880">
      <formula>S24=6</formula>
    </cfRule>
    <cfRule type="expression" dxfId="5881" priority="5881">
      <formula>S24=5</formula>
    </cfRule>
    <cfRule type="expression" dxfId="5880" priority="5882">
      <formula>S24=4</formula>
    </cfRule>
    <cfRule type="expression" dxfId="5879" priority="5883">
      <formula>S24=3</formula>
    </cfRule>
    <cfRule type="expression" dxfId="5878" priority="5884">
      <formula>S24=2</formula>
    </cfRule>
    <cfRule type="expression" dxfId="5877" priority="5885">
      <formula>S24=1</formula>
    </cfRule>
    <cfRule type="expression" dxfId="5876" priority="5886">
      <formula>S24=0</formula>
    </cfRule>
  </conditionalFormatting>
  <conditionalFormatting sqref="S23">
    <cfRule type="expression" dxfId="5875" priority="5867">
      <formula>S24=9</formula>
    </cfRule>
    <cfRule type="expression" dxfId="5874" priority="5868">
      <formula>S24=8</formula>
    </cfRule>
    <cfRule type="expression" dxfId="5873" priority="5869">
      <formula>S24=7</formula>
    </cfRule>
    <cfRule type="expression" dxfId="5872" priority="5870">
      <formula>S24=6</formula>
    </cfRule>
    <cfRule type="expression" dxfId="5871" priority="5871">
      <formula>S24=5</formula>
    </cfRule>
    <cfRule type="expression" dxfId="5870" priority="5872">
      <formula>S24=4</formula>
    </cfRule>
    <cfRule type="expression" dxfId="5869" priority="5873">
      <formula>S24=3</formula>
    </cfRule>
    <cfRule type="expression" dxfId="5868" priority="5874">
      <formula>S24=2</formula>
    </cfRule>
    <cfRule type="expression" dxfId="5867" priority="5875">
      <formula>S24=1</formula>
    </cfRule>
    <cfRule type="expression" dxfId="5866" priority="5876">
      <formula>S24=0</formula>
    </cfRule>
  </conditionalFormatting>
  <conditionalFormatting sqref="D23">
    <cfRule type="expression" dxfId="5865" priority="5857">
      <formula>D24=9</formula>
    </cfRule>
    <cfRule type="expression" dxfId="5864" priority="5858">
      <formula>D24=8</formula>
    </cfRule>
    <cfRule type="expression" dxfId="5863" priority="5859">
      <formula>D24=7</formula>
    </cfRule>
    <cfRule type="expression" dxfId="5862" priority="5860">
      <formula>D24=6</formula>
    </cfRule>
    <cfRule type="expression" dxfId="5861" priority="5861">
      <formula>D24=5</formula>
    </cfRule>
    <cfRule type="expression" dxfId="5860" priority="5862">
      <formula>D24=4</formula>
    </cfRule>
    <cfRule type="expression" dxfId="5859" priority="5863">
      <formula>D24=3</formula>
    </cfRule>
    <cfRule type="expression" dxfId="5858" priority="5864">
      <formula>D24=2</formula>
    </cfRule>
    <cfRule type="expression" dxfId="5857" priority="5865">
      <formula>D24=1</formula>
    </cfRule>
    <cfRule type="expression" dxfId="5856" priority="5866">
      <formula>D24=0</formula>
    </cfRule>
  </conditionalFormatting>
  <conditionalFormatting sqref="F23">
    <cfRule type="expression" dxfId="5855" priority="5847">
      <formula>F24=9</formula>
    </cfRule>
    <cfRule type="expression" dxfId="5854" priority="5848">
      <formula>F24=8</formula>
    </cfRule>
    <cfRule type="expression" dxfId="5853" priority="5849">
      <formula>F24=7</formula>
    </cfRule>
    <cfRule type="expression" dxfId="5852" priority="5850">
      <formula>F24=6</formula>
    </cfRule>
    <cfRule type="expression" dxfId="5851" priority="5851">
      <formula>F24=5</formula>
    </cfRule>
    <cfRule type="expression" dxfId="5850" priority="5852">
      <formula>F24=4</formula>
    </cfRule>
    <cfRule type="expression" dxfId="5849" priority="5853">
      <formula>F24=3</formula>
    </cfRule>
    <cfRule type="expression" dxfId="5848" priority="5854">
      <formula>F24=2</formula>
    </cfRule>
    <cfRule type="expression" dxfId="5847" priority="5855">
      <formula>F24=1</formula>
    </cfRule>
    <cfRule type="expression" dxfId="5846" priority="5856">
      <formula>F24=0</formula>
    </cfRule>
  </conditionalFormatting>
  <conditionalFormatting sqref="H23">
    <cfRule type="expression" dxfId="5845" priority="5837">
      <formula>H24=9</formula>
    </cfRule>
    <cfRule type="expression" dxfId="5844" priority="5838">
      <formula>H24=8</formula>
    </cfRule>
    <cfRule type="expression" dxfId="5843" priority="5839">
      <formula>H24=7</formula>
    </cfRule>
    <cfRule type="expression" dxfId="5842" priority="5840">
      <formula>H24=6</formula>
    </cfRule>
    <cfRule type="expression" dxfId="5841" priority="5841">
      <formula>H24=5</formula>
    </cfRule>
    <cfRule type="expression" dxfId="5840" priority="5842">
      <formula>H24=4</formula>
    </cfRule>
    <cfRule type="expression" dxfId="5839" priority="5843">
      <formula>H24=3</formula>
    </cfRule>
    <cfRule type="expression" dxfId="5838" priority="5844">
      <formula>H24=2</formula>
    </cfRule>
    <cfRule type="expression" dxfId="5837" priority="5845">
      <formula>H24=1</formula>
    </cfRule>
    <cfRule type="expression" dxfId="5836" priority="5846">
      <formula>H24=0</formula>
    </cfRule>
  </conditionalFormatting>
  <conditionalFormatting sqref="D23">
    <cfRule type="expression" dxfId="5835" priority="5827">
      <formula>D24=9</formula>
    </cfRule>
    <cfRule type="expression" dxfId="5834" priority="5828">
      <formula>D24=8</formula>
    </cfRule>
    <cfRule type="expression" dxfId="5833" priority="5829">
      <formula>D24=7</formula>
    </cfRule>
    <cfRule type="expression" dxfId="5832" priority="5830">
      <formula>D24=6</formula>
    </cfRule>
    <cfRule type="expression" dxfId="5831" priority="5831">
      <formula>D24=5</formula>
    </cfRule>
    <cfRule type="expression" dxfId="5830" priority="5832">
      <formula>D24=4</formula>
    </cfRule>
    <cfRule type="expression" dxfId="5829" priority="5833">
      <formula>D24=3</formula>
    </cfRule>
    <cfRule type="expression" dxfId="5828" priority="5834">
      <formula>D24=2</formula>
    </cfRule>
    <cfRule type="expression" dxfId="5827" priority="5835">
      <formula>D24=1</formula>
    </cfRule>
    <cfRule type="expression" dxfId="5826" priority="5836">
      <formula>D24=0</formula>
    </cfRule>
  </conditionalFormatting>
  <conditionalFormatting sqref="F23">
    <cfRule type="expression" dxfId="5825" priority="5817">
      <formula>F24=9</formula>
    </cfRule>
    <cfRule type="expression" dxfId="5824" priority="5818">
      <formula>F24=8</formula>
    </cfRule>
    <cfRule type="expression" dxfId="5823" priority="5819">
      <formula>F24=7</formula>
    </cfRule>
    <cfRule type="expression" dxfId="5822" priority="5820">
      <formula>F24=6</formula>
    </cfRule>
    <cfRule type="expression" dxfId="5821" priority="5821">
      <formula>F24=5</formula>
    </cfRule>
    <cfRule type="expression" dxfId="5820" priority="5822">
      <formula>F24=4</formula>
    </cfRule>
    <cfRule type="expression" dxfId="5819" priority="5823">
      <formula>F24=3</formula>
    </cfRule>
    <cfRule type="expression" dxfId="5818" priority="5824">
      <formula>F24=2</formula>
    </cfRule>
    <cfRule type="expression" dxfId="5817" priority="5825">
      <formula>F24=1</formula>
    </cfRule>
    <cfRule type="expression" dxfId="5816" priority="5826">
      <formula>F24=0</formula>
    </cfRule>
  </conditionalFormatting>
  <conditionalFormatting sqref="H23">
    <cfRule type="expression" dxfId="5815" priority="5807">
      <formula>H24=9</formula>
    </cfRule>
    <cfRule type="expression" dxfId="5814" priority="5808">
      <formula>H24=8</formula>
    </cfRule>
    <cfRule type="expression" dxfId="5813" priority="5809">
      <formula>H24=7</formula>
    </cfRule>
    <cfRule type="expression" dxfId="5812" priority="5810">
      <formula>H24=6</formula>
    </cfRule>
    <cfRule type="expression" dxfId="5811" priority="5811">
      <formula>H24=5</formula>
    </cfRule>
    <cfRule type="expression" dxfId="5810" priority="5812">
      <formula>H24=4</formula>
    </cfRule>
    <cfRule type="expression" dxfId="5809" priority="5813">
      <formula>H24=3</formula>
    </cfRule>
    <cfRule type="expression" dxfId="5808" priority="5814">
      <formula>H24=2</formula>
    </cfRule>
    <cfRule type="expression" dxfId="5807" priority="5815">
      <formula>H24=1</formula>
    </cfRule>
    <cfRule type="expression" dxfId="5806" priority="5816">
      <formula>H24=0</formula>
    </cfRule>
  </conditionalFormatting>
  <conditionalFormatting sqref="D23">
    <cfRule type="expression" dxfId="5805" priority="5797">
      <formula>D24=9</formula>
    </cfRule>
    <cfRule type="expression" dxfId="5804" priority="5798">
      <formula>D24=8</formula>
    </cfRule>
    <cfRule type="expression" dxfId="5803" priority="5799">
      <formula>D24=7</formula>
    </cfRule>
    <cfRule type="expression" dxfId="5802" priority="5800">
      <formula>D24=6</formula>
    </cfRule>
    <cfRule type="expression" dxfId="5801" priority="5801">
      <formula>D24=5</formula>
    </cfRule>
    <cfRule type="expression" dxfId="5800" priority="5802">
      <formula>D24=4</formula>
    </cfRule>
    <cfRule type="expression" dxfId="5799" priority="5803">
      <formula>D24=3</formula>
    </cfRule>
    <cfRule type="expression" dxfId="5798" priority="5804">
      <formula>D24=2</formula>
    </cfRule>
    <cfRule type="expression" dxfId="5797" priority="5805">
      <formula>D24=1</formula>
    </cfRule>
    <cfRule type="expression" dxfId="5796" priority="5806">
      <formula>D24=0</formula>
    </cfRule>
  </conditionalFormatting>
  <conditionalFormatting sqref="H23">
    <cfRule type="expression" dxfId="5795" priority="5787">
      <formula>H24=9</formula>
    </cfRule>
    <cfRule type="expression" dxfId="5794" priority="5788">
      <formula>H24=8</formula>
    </cfRule>
    <cfRule type="expression" dxfId="5793" priority="5789">
      <formula>H24=7</formula>
    </cfRule>
    <cfRule type="expression" dxfId="5792" priority="5790">
      <formula>H24=6</formula>
    </cfRule>
    <cfRule type="expression" dxfId="5791" priority="5791">
      <formula>H24=5</formula>
    </cfRule>
    <cfRule type="expression" dxfId="5790" priority="5792">
      <formula>H24=4</formula>
    </cfRule>
    <cfRule type="expression" dxfId="5789" priority="5793">
      <formula>H24=3</formula>
    </cfRule>
    <cfRule type="expression" dxfId="5788" priority="5794">
      <formula>H24=2</formula>
    </cfRule>
    <cfRule type="expression" dxfId="5787" priority="5795">
      <formula>H24=1</formula>
    </cfRule>
    <cfRule type="expression" dxfId="5786" priority="5796">
      <formula>H24=0</formula>
    </cfRule>
  </conditionalFormatting>
  <conditionalFormatting sqref="F23">
    <cfRule type="expression" dxfId="5785" priority="5777">
      <formula>F24=9</formula>
    </cfRule>
    <cfRule type="expression" dxfId="5784" priority="5778">
      <formula>F24=8</formula>
    </cfRule>
    <cfRule type="expression" dxfId="5783" priority="5779">
      <formula>F24=7</formula>
    </cfRule>
    <cfRule type="expression" dxfId="5782" priority="5780">
      <formula>F24=6</formula>
    </cfRule>
    <cfRule type="expression" dxfId="5781" priority="5781">
      <formula>F24=5</formula>
    </cfRule>
    <cfRule type="expression" dxfId="5780" priority="5782">
      <formula>F24=4</formula>
    </cfRule>
    <cfRule type="expression" dxfId="5779" priority="5783">
      <formula>F24=3</formula>
    </cfRule>
    <cfRule type="expression" dxfId="5778" priority="5784">
      <formula>F24=2</formula>
    </cfRule>
    <cfRule type="expression" dxfId="5777" priority="5785">
      <formula>F24=1</formula>
    </cfRule>
    <cfRule type="expression" dxfId="5776" priority="5786">
      <formula>F24=0</formula>
    </cfRule>
  </conditionalFormatting>
  <conditionalFormatting sqref="F23">
    <cfRule type="expression" dxfId="5775" priority="5767">
      <formula>F24=9</formula>
    </cfRule>
    <cfRule type="expression" dxfId="5774" priority="5768">
      <formula>F24=8</formula>
    </cfRule>
    <cfRule type="expression" dxfId="5773" priority="5769">
      <formula>F24=7</formula>
    </cfRule>
    <cfRule type="expression" dxfId="5772" priority="5770">
      <formula>F24=6</formula>
    </cfRule>
    <cfRule type="expression" dxfId="5771" priority="5771">
      <formula>F24=5</formula>
    </cfRule>
    <cfRule type="expression" dxfId="5770" priority="5772">
      <formula>F24=4</formula>
    </cfRule>
    <cfRule type="expression" dxfId="5769" priority="5773">
      <formula>F24=3</formula>
    </cfRule>
    <cfRule type="expression" dxfId="5768" priority="5774">
      <formula>F24=2</formula>
    </cfRule>
    <cfRule type="expression" dxfId="5767" priority="5775">
      <formula>F24=1</formula>
    </cfRule>
    <cfRule type="expression" dxfId="5766" priority="5776">
      <formula>F24=0</formula>
    </cfRule>
  </conditionalFormatting>
  <conditionalFormatting sqref="F23">
    <cfRule type="expression" dxfId="5765" priority="5757">
      <formula>F24=9</formula>
    </cfRule>
    <cfRule type="expression" dxfId="5764" priority="5758">
      <formula>F24=8</formula>
    </cfRule>
    <cfRule type="expression" dxfId="5763" priority="5759">
      <formula>F24=7</formula>
    </cfRule>
    <cfRule type="expression" dxfId="5762" priority="5760">
      <formula>F24=6</formula>
    </cfRule>
    <cfRule type="expression" dxfId="5761" priority="5761">
      <formula>F24=5</formula>
    </cfRule>
    <cfRule type="expression" dxfId="5760" priority="5762">
      <formula>F24=4</formula>
    </cfRule>
    <cfRule type="expression" dxfId="5759" priority="5763">
      <formula>F24=3</formula>
    </cfRule>
    <cfRule type="expression" dxfId="5758" priority="5764">
      <formula>F24=2</formula>
    </cfRule>
    <cfRule type="expression" dxfId="5757" priority="5765">
      <formula>F24=1</formula>
    </cfRule>
    <cfRule type="expression" dxfId="5756" priority="5766">
      <formula>F24=0</formula>
    </cfRule>
  </conditionalFormatting>
  <conditionalFormatting sqref="H23">
    <cfRule type="expression" dxfId="5755" priority="5747">
      <formula>H24=9</formula>
    </cfRule>
    <cfRule type="expression" dxfId="5754" priority="5748">
      <formula>H24=8</formula>
    </cfRule>
    <cfRule type="expression" dxfId="5753" priority="5749">
      <formula>H24=7</formula>
    </cfRule>
    <cfRule type="expression" dxfId="5752" priority="5750">
      <formula>H24=6</formula>
    </cfRule>
    <cfRule type="expression" dxfId="5751" priority="5751">
      <formula>H24=5</formula>
    </cfRule>
    <cfRule type="expression" dxfId="5750" priority="5752">
      <formula>H24=4</formula>
    </cfRule>
    <cfRule type="expression" dxfId="5749" priority="5753">
      <formula>H24=3</formula>
    </cfRule>
    <cfRule type="expression" dxfId="5748" priority="5754">
      <formula>H24=2</formula>
    </cfRule>
    <cfRule type="expression" dxfId="5747" priority="5755">
      <formula>H24=1</formula>
    </cfRule>
    <cfRule type="expression" dxfId="5746" priority="5756">
      <formula>H24=0</formula>
    </cfRule>
  </conditionalFormatting>
  <conditionalFormatting sqref="H23">
    <cfRule type="expression" dxfId="5745" priority="5737">
      <formula>H24=9</formula>
    </cfRule>
    <cfRule type="expression" dxfId="5744" priority="5738">
      <formula>H24=8</formula>
    </cfRule>
    <cfRule type="expression" dxfId="5743" priority="5739">
      <formula>H24=7</formula>
    </cfRule>
    <cfRule type="expression" dxfId="5742" priority="5740">
      <formula>H24=6</formula>
    </cfRule>
    <cfRule type="expression" dxfId="5741" priority="5741">
      <formula>H24=5</formula>
    </cfRule>
    <cfRule type="expression" dxfId="5740" priority="5742">
      <formula>H24=4</formula>
    </cfRule>
    <cfRule type="expression" dxfId="5739" priority="5743">
      <formula>H24=3</formula>
    </cfRule>
    <cfRule type="expression" dxfId="5738" priority="5744">
      <formula>H24=2</formula>
    </cfRule>
    <cfRule type="expression" dxfId="5737" priority="5745">
      <formula>H24=1</formula>
    </cfRule>
    <cfRule type="expression" dxfId="5736" priority="5746">
      <formula>H24=0</formula>
    </cfRule>
  </conditionalFormatting>
  <conditionalFormatting sqref="H23">
    <cfRule type="expression" dxfId="5735" priority="5727">
      <formula>H24=9</formula>
    </cfRule>
    <cfRule type="expression" dxfId="5734" priority="5728">
      <formula>H24=8</formula>
    </cfRule>
    <cfRule type="expression" dxfId="5733" priority="5729">
      <formula>H24=7</formula>
    </cfRule>
    <cfRule type="expression" dxfId="5732" priority="5730">
      <formula>H24=6</formula>
    </cfRule>
    <cfRule type="expression" dxfId="5731" priority="5731">
      <formula>H24=5</formula>
    </cfRule>
    <cfRule type="expression" dxfId="5730" priority="5732">
      <formula>H24=4</formula>
    </cfRule>
    <cfRule type="expression" dxfId="5729" priority="5733">
      <formula>H24=3</formula>
    </cfRule>
    <cfRule type="expression" dxfId="5728" priority="5734">
      <formula>H24=2</formula>
    </cfRule>
    <cfRule type="expression" dxfId="5727" priority="5735">
      <formula>H24=1</formula>
    </cfRule>
    <cfRule type="expression" dxfId="5726" priority="5736">
      <formula>H24=0</formula>
    </cfRule>
  </conditionalFormatting>
  <conditionalFormatting sqref="Z23">
    <cfRule type="expression" dxfId="5725" priority="5717">
      <formula>Z24=9</formula>
    </cfRule>
    <cfRule type="expression" dxfId="5724" priority="5718">
      <formula>Z24=8</formula>
    </cfRule>
    <cfRule type="expression" dxfId="5723" priority="5719">
      <formula>Z24=7</formula>
    </cfRule>
    <cfRule type="expression" dxfId="5722" priority="5720">
      <formula>Z24=6</formula>
    </cfRule>
    <cfRule type="expression" dxfId="5721" priority="5721">
      <formula>Z24=5</formula>
    </cfRule>
    <cfRule type="expression" dxfId="5720" priority="5722">
      <formula>Z24=4</formula>
    </cfRule>
    <cfRule type="expression" dxfId="5719" priority="5723">
      <formula>Z24=3</formula>
    </cfRule>
    <cfRule type="expression" dxfId="5718" priority="5724">
      <formula>Z24=2</formula>
    </cfRule>
    <cfRule type="expression" dxfId="5717" priority="5725">
      <formula>Z24=1</formula>
    </cfRule>
    <cfRule type="expression" dxfId="5716" priority="5726">
      <formula>Z24=0</formula>
    </cfRule>
  </conditionalFormatting>
  <conditionalFormatting sqref="AB23">
    <cfRule type="expression" dxfId="5715" priority="5707">
      <formula>AB24=9</formula>
    </cfRule>
    <cfRule type="expression" dxfId="5714" priority="5708">
      <formula>AB24=8</formula>
    </cfRule>
    <cfRule type="expression" dxfId="5713" priority="5709">
      <formula>AB24=7</formula>
    </cfRule>
    <cfRule type="expression" dxfId="5712" priority="5710">
      <formula>AB24=6</formula>
    </cfRule>
    <cfRule type="expression" dxfId="5711" priority="5711">
      <formula>AB24=5</formula>
    </cfRule>
    <cfRule type="expression" dxfId="5710" priority="5712">
      <formula>AB24=4</formula>
    </cfRule>
    <cfRule type="expression" dxfId="5709" priority="5713">
      <formula>AB24=3</formula>
    </cfRule>
    <cfRule type="expression" dxfId="5708" priority="5714">
      <formula>AB24=2</formula>
    </cfRule>
    <cfRule type="expression" dxfId="5707" priority="5715">
      <formula>AB24=1</formula>
    </cfRule>
    <cfRule type="expression" dxfId="5706" priority="5716">
      <formula>AB24=0</formula>
    </cfRule>
  </conditionalFormatting>
  <conditionalFormatting sqref="AD23">
    <cfRule type="expression" dxfId="5705" priority="5697">
      <formula>AD24=9</formula>
    </cfRule>
    <cfRule type="expression" dxfId="5704" priority="5698">
      <formula>AD24=8</formula>
    </cfRule>
    <cfRule type="expression" dxfId="5703" priority="5699">
      <formula>AD24=7</formula>
    </cfRule>
    <cfRule type="expression" dxfId="5702" priority="5700">
      <formula>AD24=6</formula>
    </cfRule>
    <cfRule type="expression" dxfId="5701" priority="5701">
      <formula>AD24=5</formula>
    </cfRule>
    <cfRule type="expression" dxfId="5700" priority="5702">
      <formula>AD24=4</formula>
    </cfRule>
    <cfRule type="expression" dxfId="5699" priority="5703">
      <formula>AD24=3</formula>
    </cfRule>
    <cfRule type="expression" dxfId="5698" priority="5704">
      <formula>AD24=2</formula>
    </cfRule>
    <cfRule type="expression" dxfId="5697" priority="5705">
      <formula>AD24=1</formula>
    </cfRule>
    <cfRule type="expression" dxfId="5696" priority="5706">
      <formula>AD24=0</formula>
    </cfRule>
  </conditionalFormatting>
  <conditionalFormatting sqref="Z23">
    <cfRule type="expression" dxfId="5695" priority="5687">
      <formula>Z24=9</formula>
    </cfRule>
    <cfRule type="expression" dxfId="5694" priority="5688">
      <formula>Z24=8</formula>
    </cfRule>
    <cfRule type="expression" dxfId="5693" priority="5689">
      <formula>Z24=7</formula>
    </cfRule>
    <cfRule type="expression" dxfId="5692" priority="5690">
      <formula>Z24=6</formula>
    </cfRule>
    <cfRule type="expression" dxfId="5691" priority="5691">
      <formula>Z24=5</formula>
    </cfRule>
    <cfRule type="expression" dxfId="5690" priority="5692">
      <formula>Z24=4</formula>
    </cfRule>
    <cfRule type="expression" dxfId="5689" priority="5693">
      <formula>Z24=3</formula>
    </cfRule>
    <cfRule type="expression" dxfId="5688" priority="5694">
      <formula>Z24=2</formula>
    </cfRule>
    <cfRule type="expression" dxfId="5687" priority="5695">
      <formula>Z24=1</formula>
    </cfRule>
    <cfRule type="expression" dxfId="5686" priority="5696">
      <formula>Z24=0</formula>
    </cfRule>
  </conditionalFormatting>
  <conditionalFormatting sqref="AB23">
    <cfRule type="expression" dxfId="5685" priority="5677">
      <formula>AB24=9</formula>
    </cfRule>
    <cfRule type="expression" dxfId="5684" priority="5678">
      <formula>AB24=8</formula>
    </cfRule>
    <cfRule type="expression" dxfId="5683" priority="5679">
      <formula>AB24=7</formula>
    </cfRule>
    <cfRule type="expression" dxfId="5682" priority="5680">
      <formula>AB24=6</formula>
    </cfRule>
    <cfRule type="expression" dxfId="5681" priority="5681">
      <formula>AB24=5</formula>
    </cfRule>
    <cfRule type="expression" dxfId="5680" priority="5682">
      <formula>AB24=4</formula>
    </cfRule>
    <cfRule type="expression" dxfId="5679" priority="5683">
      <formula>AB24=3</formula>
    </cfRule>
    <cfRule type="expression" dxfId="5678" priority="5684">
      <formula>AB24=2</formula>
    </cfRule>
    <cfRule type="expression" dxfId="5677" priority="5685">
      <formula>AB24=1</formula>
    </cfRule>
    <cfRule type="expression" dxfId="5676" priority="5686">
      <formula>AB24=0</formula>
    </cfRule>
  </conditionalFormatting>
  <conditionalFormatting sqref="AD23">
    <cfRule type="expression" dxfId="5675" priority="5667">
      <formula>AD24=9</formula>
    </cfRule>
    <cfRule type="expression" dxfId="5674" priority="5668">
      <formula>AD24=8</formula>
    </cfRule>
    <cfRule type="expression" dxfId="5673" priority="5669">
      <formula>AD24=7</formula>
    </cfRule>
    <cfRule type="expression" dxfId="5672" priority="5670">
      <formula>AD24=6</formula>
    </cfRule>
    <cfRule type="expression" dxfId="5671" priority="5671">
      <formula>AD24=5</formula>
    </cfRule>
    <cfRule type="expression" dxfId="5670" priority="5672">
      <formula>AD24=4</formula>
    </cfRule>
    <cfRule type="expression" dxfId="5669" priority="5673">
      <formula>AD24=3</formula>
    </cfRule>
    <cfRule type="expression" dxfId="5668" priority="5674">
      <formula>AD24=2</formula>
    </cfRule>
    <cfRule type="expression" dxfId="5667" priority="5675">
      <formula>AD24=1</formula>
    </cfRule>
    <cfRule type="expression" dxfId="5666" priority="5676">
      <formula>AD24=0</formula>
    </cfRule>
  </conditionalFormatting>
  <conditionalFormatting sqref="Z23">
    <cfRule type="expression" dxfId="5665" priority="5657">
      <formula>Z24=9</formula>
    </cfRule>
    <cfRule type="expression" dxfId="5664" priority="5658">
      <formula>Z24=8</formula>
    </cfRule>
    <cfRule type="expression" dxfId="5663" priority="5659">
      <formula>Z24=7</formula>
    </cfRule>
    <cfRule type="expression" dxfId="5662" priority="5660">
      <formula>Z24=6</formula>
    </cfRule>
    <cfRule type="expression" dxfId="5661" priority="5661">
      <formula>Z24=5</formula>
    </cfRule>
    <cfRule type="expression" dxfId="5660" priority="5662">
      <formula>Z24=4</formula>
    </cfRule>
    <cfRule type="expression" dxfId="5659" priority="5663">
      <formula>Z24=3</formula>
    </cfRule>
    <cfRule type="expression" dxfId="5658" priority="5664">
      <formula>Z24=2</formula>
    </cfRule>
    <cfRule type="expression" dxfId="5657" priority="5665">
      <formula>Z24=1</formula>
    </cfRule>
    <cfRule type="expression" dxfId="5656" priority="5666">
      <formula>Z24=0</formula>
    </cfRule>
  </conditionalFormatting>
  <conditionalFormatting sqref="AD23">
    <cfRule type="expression" dxfId="5655" priority="5647">
      <formula>AD24=9</formula>
    </cfRule>
    <cfRule type="expression" dxfId="5654" priority="5648">
      <formula>AD24=8</formula>
    </cfRule>
    <cfRule type="expression" dxfId="5653" priority="5649">
      <formula>AD24=7</formula>
    </cfRule>
    <cfRule type="expression" dxfId="5652" priority="5650">
      <formula>AD24=6</formula>
    </cfRule>
    <cfRule type="expression" dxfId="5651" priority="5651">
      <formula>AD24=5</formula>
    </cfRule>
    <cfRule type="expression" dxfId="5650" priority="5652">
      <formula>AD24=4</formula>
    </cfRule>
    <cfRule type="expression" dxfId="5649" priority="5653">
      <formula>AD24=3</formula>
    </cfRule>
    <cfRule type="expression" dxfId="5648" priority="5654">
      <formula>AD24=2</formula>
    </cfRule>
    <cfRule type="expression" dxfId="5647" priority="5655">
      <formula>AD24=1</formula>
    </cfRule>
    <cfRule type="expression" dxfId="5646" priority="5656">
      <formula>AD24=0</formula>
    </cfRule>
  </conditionalFormatting>
  <conditionalFormatting sqref="AB23">
    <cfRule type="expression" dxfId="5645" priority="5637">
      <formula>AB24=9</formula>
    </cfRule>
    <cfRule type="expression" dxfId="5644" priority="5638">
      <formula>AB24=8</formula>
    </cfRule>
    <cfRule type="expression" dxfId="5643" priority="5639">
      <formula>AB24=7</formula>
    </cfRule>
    <cfRule type="expression" dxfId="5642" priority="5640">
      <formula>AB24=6</formula>
    </cfRule>
    <cfRule type="expression" dxfId="5641" priority="5641">
      <formula>AB24=5</formula>
    </cfRule>
    <cfRule type="expression" dxfId="5640" priority="5642">
      <formula>AB24=4</formula>
    </cfRule>
    <cfRule type="expression" dxfId="5639" priority="5643">
      <formula>AB24=3</formula>
    </cfRule>
    <cfRule type="expression" dxfId="5638" priority="5644">
      <formula>AB24=2</formula>
    </cfRule>
    <cfRule type="expression" dxfId="5637" priority="5645">
      <formula>AB24=1</formula>
    </cfRule>
    <cfRule type="expression" dxfId="5636" priority="5646">
      <formula>AB24=0</formula>
    </cfRule>
  </conditionalFormatting>
  <conditionalFormatting sqref="AB23">
    <cfRule type="expression" dxfId="5635" priority="5627">
      <formula>AB24=9</formula>
    </cfRule>
    <cfRule type="expression" dxfId="5634" priority="5628">
      <formula>AB24=8</formula>
    </cfRule>
    <cfRule type="expression" dxfId="5633" priority="5629">
      <formula>AB24=7</formula>
    </cfRule>
    <cfRule type="expression" dxfId="5632" priority="5630">
      <formula>AB24=6</formula>
    </cfRule>
    <cfRule type="expression" dxfId="5631" priority="5631">
      <formula>AB24=5</formula>
    </cfRule>
    <cfRule type="expression" dxfId="5630" priority="5632">
      <formula>AB24=4</formula>
    </cfRule>
    <cfRule type="expression" dxfId="5629" priority="5633">
      <formula>AB24=3</formula>
    </cfRule>
    <cfRule type="expression" dxfId="5628" priority="5634">
      <formula>AB24=2</formula>
    </cfRule>
    <cfRule type="expression" dxfId="5627" priority="5635">
      <formula>AB24=1</formula>
    </cfRule>
    <cfRule type="expression" dxfId="5626" priority="5636">
      <formula>AB24=0</formula>
    </cfRule>
  </conditionalFormatting>
  <conditionalFormatting sqref="AB23">
    <cfRule type="expression" dxfId="5625" priority="5617">
      <formula>AB24=9</formula>
    </cfRule>
    <cfRule type="expression" dxfId="5624" priority="5618">
      <formula>AB24=8</formula>
    </cfRule>
    <cfRule type="expression" dxfId="5623" priority="5619">
      <formula>AB24=7</formula>
    </cfRule>
    <cfRule type="expression" dxfId="5622" priority="5620">
      <formula>AB24=6</formula>
    </cfRule>
    <cfRule type="expression" dxfId="5621" priority="5621">
      <formula>AB24=5</formula>
    </cfRule>
    <cfRule type="expression" dxfId="5620" priority="5622">
      <formula>AB24=4</formula>
    </cfRule>
    <cfRule type="expression" dxfId="5619" priority="5623">
      <formula>AB24=3</formula>
    </cfRule>
    <cfRule type="expression" dxfId="5618" priority="5624">
      <formula>AB24=2</formula>
    </cfRule>
    <cfRule type="expression" dxfId="5617" priority="5625">
      <formula>AB24=1</formula>
    </cfRule>
    <cfRule type="expression" dxfId="5616" priority="5626">
      <formula>AB24=0</formula>
    </cfRule>
  </conditionalFormatting>
  <conditionalFormatting sqref="AD23">
    <cfRule type="expression" dxfId="5615" priority="5607">
      <formula>AD24=9</formula>
    </cfRule>
    <cfRule type="expression" dxfId="5614" priority="5608">
      <formula>AD24=8</formula>
    </cfRule>
    <cfRule type="expression" dxfId="5613" priority="5609">
      <formula>AD24=7</formula>
    </cfRule>
    <cfRule type="expression" dxfId="5612" priority="5610">
      <formula>AD24=6</formula>
    </cfRule>
    <cfRule type="expression" dxfId="5611" priority="5611">
      <formula>AD24=5</formula>
    </cfRule>
    <cfRule type="expression" dxfId="5610" priority="5612">
      <formula>AD24=4</formula>
    </cfRule>
    <cfRule type="expression" dxfId="5609" priority="5613">
      <formula>AD24=3</formula>
    </cfRule>
    <cfRule type="expression" dxfId="5608" priority="5614">
      <formula>AD24=2</formula>
    </cfRule>
    <cfRule type="expression" dxfId="5607" priority="5615">
      <formula>AD24=1</formula>
    </cfRule>
    <cfRule type="expression" dxfId="5606" priority="5616">
      <formula>AD24=0</formula>
    </cfRule>
  </conditionalFormatting>
  <conditionalFormatting sqref="AD23">
    <cfRule type="expression" dxfId="5605" priority="5597">
      <formula>AD24=9</formula>
    </cfRule>
    <cfRule type="expression" dxfId="5604" priority="5598">
      <formula>AD24=8</formula>
    </cfRule>
    <cfRule type="expression" dxfId="5603" priority="5599">
      <formula>AD24=7</formula>
    </cfRule>
    <cfRule type="expression" dxfId="5602" priority="5600">
      <formula>AD24=6</formula>
    </cfRule>
    <cfRule type="expression" dxfId="5601" priority="5601">
      <formula>AD24=5</formula>
    </cfRule>
    <cfRule type="expression" dxfId="5600" priority="5602">
      <formula>AD24=4</formula>
    </cfRule>
    <cfRule type="expression" dxfId="5599" priority="5603">
      <formula>AD24=3</formula>
    </cfRule>
    <cfRule type="expression" dxfId="5598" priority="5604">
      <formula>AD24=2</formula>
    </cfRule>
    <cfRule type="expression" dxfId="5597" priority="5605">
      <formula>AD24=1</formula>
    </cfRule>
    <cfRule type="expression" dxfId="5596" priority="5606">
      <formula>AD24=0</formula>
    </cfRule>
  </conditionalFormatting>
  <conditionalFormatting sqref="AD23">
    <cfRule type="expression" dxfId="5595" priority="5587">
      <formula>AD24=9</formula>
    </cfRule>
    <cfRule type="expression" dxfId="5594" priority="5588">
      <formula>AD24=8</formula>
    </cfRule>
    <cfRule type="expression" dxfId="5593" priority="5589">
      <formula>AD24=7</formula>
    </cfRule>
    <cfRule type="expression" dxfId="5592" priority="5590">
      <formula>AD24=6</formula>
    </cfRule>
    <cfRule type="expression" dxfId="5591" priority="5591">
      <formula>AD24=5</formula>
    </cfRule>
    <cfRule type="expression" dxfId="5590" priority="5592">
      <formula>AD24=4</formula>
    </cfRule>
    <cfRule type="expression" dxfId="5589" priority="5593">
      <formula>AD24=3</formula>
    </cfRule>
    <cfRule type="expression" dxfId="5588" priority="5594">
      <formula>AD24=2</formula>
    </cfRule>
    <cfRule type="expression" dxfId="5587" priority="5595">
      <formula>AD24=1</formula>
    </cfRule>
    <cfRule type="expression" dxfId="5586" priority="5596">
      <formula>AD24=0</formula>
    </cfRule>
  </conditionalFormatting>
  <conditionalFormatting sqref="AK23">
    <cfRule type="expression" dxfId="5585" priority="5577">
      <formula>AK24=9</formula>
    </cfRule>
    <cfRule type="expression" dxfId="5584" priority="5578">
      <formula>AK24=8</formula>
    </cfRule>
    <cfRule type="expression" dxfId="5583" priority="5579">
      <formula>AK24=7</formula>
    </cfRule>
    <cfRule type="expression" dxfId="5582" priority="5580">
      <formula>AK24=6</formula>
    </cfRule>
    <cfRule type="expression" dxfId="5581" priority="5581">
      <formula>AK24=5</formula>
    </cfRule>
    <cfRule type="expression" dxfId="5580" priority="5582">
      <formula>AK24=4</formula>
    </cfRule>
    <cfRule type="expression" dxfId="5579" priority="5583">
      <formula>AK24=3</formula>
    </cfRule>
    <cfRule type="expression" dxfId="5578" priority="5584">
      <formula>AK24=2</formula>
    </cfRule>
    <cfRule type="expression" dxfId="5577" priority="5585">
      <formula>AK24=1</formula>
    </cfRule>
    <cfRule type="expression" dxfId="5576" priority="5586">
      <formula>AK24=0</formula>
    </cfRule>
  </conditionalFormatting>
  <conditionalFormatting sqref="AM23">
    <cfRule type="expression" dxfId="5575" priority="5567">
      <formula>AM24=9</formula>
    </cfRule>
    <cfRule type="expression" dxfId="5574" priority="5568">
      <formula>AM24=8</formula>
    </cfRule>
    <cfRule type="expression" dxfId="5573" priority="5569">
      <formula>AM24=7</formula>
    </cfRule>
    <cfRule type="expression" dxfId="5572" priority="5570">
      <formula>AM24=6</formula>
    </cfRule>
    <cfRule type="expression" dxfId="5571" priority="5571">
      <formula>AM24=5</formula>
    </cfRule>
    <cfRule type="expression" dxfId="5570" priority="5572">
      <formula>AM24=4</formula>
    </cfRule>
    <cfRule type="expression" dxfId="5569" priority="5573">
      <formula>AM24=3</formula>
    </cfRule>
    <cfRule type="expression" dxfId="5568" priority="5574">
      <formula>AM24=2</formula>
    </cfRule>
    <cfRule type="expression" dxfId="5567" priority="5575">
      <formula>AM24=1</formula>
    </cfRule>
    <cfRule type="expression" dxfId="5566" priority="5576">
      <formula>AM24=0</formula>
    </cfRule>
  </conditionalFormatting>
  <conditionalFormatting sqref="AO23">
    <cfRule type="expression" dxfId="5565" priority="5557">
      <formula>AO24=9</formula>
    </cfRule>
    <cfRule type="expression" dxfId="5564" priority="5558">
      <formula>AO24=8</formula>
    </cfRule>
    <cfRule type="expression" dxfId="5563" priority="5559">
      <formula>AO24=7</formula>
    </cfRule>
    <cfRule type="expression" dxfId="5562" priority="5560">
      <formula>AO24=6</formula>
    </cfRule>
    <cfRule type="expression" dxfId="5561" priority="5561">
      <formula>AO24=5</formula>
    </cfRule>
    <cfRule type="expression" dxfId="5560" priority="5562">
      <formula>AO24=4</formula>
    </cfRule>
    <cfRule type="expression" dxfId="5559" priority="5563">
      <formula>AO24=3</formula>
    </cfRule>
    <cfRule type="expression" dxfId="5558" priority="5564">
      <formula>AO24=2</formula>
    </cfRule>
    <cfRule type="expression" dxfId="5557" priority="5565">
      <formula>AO24=1</formula>
    </cfRule>
    <cfRule type="expression" dxfId="5556" priority="5566">
      <formula>AO24=0</formula>
    </cfRule>
  </conditionalFormatting>
  <conditionalFormatting sqref="AK23">
    <cfRule type="expression" dxfId="5555" priority="5547">
      <formula>AK24=9</formula>
    </cfRule>
    <cfRule type="expression" dxfId="5554" priority="5548">
      <formula>AK24=8</formula>
    </cfRule>
    <cfRule type="expression" dxfId="5553" priority="5549">
      <formula>AK24=7</formula>
    </cfRule>
    <cfRule type="expression" dxfId="5552" priority="5550">
      <formula>AK24=6</formula>
    </cfRule>
    <cfRule type="expression" dxfId="5551" priority="5551">
      <formula>AK24=5</formula>
    </cfRule>
    <cfRule type="expression" dxfId="5550" priority="5552">
      <formula>AK24=4</formula>
    </cfRule>
    <cfRule type="expression" dxfId="5549" priority="5553">
      <formula>AK24=3</formula>
    </cfRule>
    <cfRule type="expression" dxfId="5548" priority="5554">
      <formula>AK24=2</formula>
    </cfRule>
    <cfRule type="expression" dxfId="5547" priority="5555">
      <formula>AK24=1</formula>
    </cfRule>
    <cfRule type="expression" dxfId="5546" priority="5556">
      <formula>AK24=0</formula>
    </cfRule>
  </conditionalFormatting>
  <conditionalFormatting sqref="AM23">
    <cfRule type="expression" dxfId="5545" priority="5537">
      <formula>AM24=9</formula>
    </cfRule>
    <cfRule type="expression" dxfId="5544" priority="5538">
      <formula>AM24=8</formula>
    </cfRule>
    <cfRule type="expression" dxfId="5543" priority="5539">
      <formula>AM24=7</formula>
    </cfRule>
    <cfRule type="expression" dxfId="5542" priority="5540">
      <formula>AM24=6</formula>
    </cfRule>
    <cfRule type="expression" dxfId="5541" priority="5541">
      <formula>AM24=5</formula>
    </cfRule>
    <cfRule type="expression" dxfId="5540" priority="5542">
      <formula>AM24=4</formula>
    </cfRule>
    <cfRule type="expression" dxfId="5539" priority="5543">
      <formula>AM24=3</formula>
    </cfRule>
    <cfRule type="expression" dxfId="5538" priority="5544">
      <formula>AM24=2</formula>
    </cfRule>
    <cfRule type="expression" dxfId="5537" priority="5545">
      <formula>AM24=1</formula>
    </cfRule>
    <cfRule type="expression" dxfId="5536" priority="5546">
      <formula>AM24=0</formula>
    </cfRule>
  </conditionalFormatting>
  <conditionalFormatting sqref="AO23">
    <cfRule type="expression" dxfId="5535" priority="5527">
      <formula>AO24=9</formula>
    </cfRule>
    <cfRule type="expression" dxfId="5534" priority="5528">
      <formula>AO24=8</formula>
    </cfRule>
    <cfRule type="expression" dxfId="5533" priority="5529">
      <formula>AO24=7</formula>
    </cfRule>
    <cfRule type="expression" dxfId="5532" priority="5530">
      <formula>AO24=6</formula>
    </cfRule>
    <cfRule type="expression" dxfId="5531" priority="5531">
      <formula>AO24=5</formula>
    </cfRule>
    <cfRule type="expression" dxfId="5530" priority="5532">
      <formula>AO24=4</formula>
    </cfRule>
    <cfRule type="expression" dxfId="5529" priority="5533">
      <formula>AO24=3</formula>
    </cfRule>
    <cfRule type="expression" dxfId="5528" priority="5534">
      <formula>AO24=2</formula>
    </cfRule>
    <cfRule type="expression" dxfId="5527" priority="5535">
      <formula>AO24=1</formula>
    </cfRule>
    <cfRule type="expression" dxfId="5526" priority="5536">
      <formula>AO24=0</formula>
    </cfRule>
  </conditionalFormatting>
  <conditionalFormatting sqref="AK23">
    <cfRule type="expression" dxfId="5525" priority="5517">
      <formula>AK24=9</formula>
    </cfRule>
    <cfRule type="expression" dxfId="5524" priority="5518">
      <formula>AK24=8</formula>
    </cfRule>
    <cfRule type="expression" dxfId="5523" priority="5519">
      <formula>AK24=7</formula>
    </cfRule>
    <cfRule type="expression" dxfId="5522" priority="5520">
      <formula>AK24=6</formula>
    </cfRule>
    <cfRule type="expression" dxfId="5521" priority="5521">
      <formula>AK24=5</formula>
    </cfRule>
    <cfRule type="expression" dxfId="5520" priority="5522">
      <formula>AK24=4</formula>
    </cfRule>
    <cfRule type="expression" dxfId="5519" priority="5523">
      <formula>AK24=3</formula>
    </cfRule>
    <cfRule type="expression" dxfId="5518" priority="5524">
      <formula>AK24=2</formula>
    </cfRule>
    <cfRule type="expression" dxfId="5517" priority="5525">
      <formula>AK24=1</formula>
    </cfRule>
    <cfRule type="expression" dxfId="5516" priority="5526">
      <formula>AK24=0</formula>
    </cfRule>
  </conditionalFormatting>
  <conditionalFormatting sqref="AO23">
    <cfRule type="expression" dxfId="5515" priority="5507">
      <formula>AO24=9</formula>
    </cfRule>
    <cfRule type="expression" dxfId="5514" priority="5508">
      <formula>AO24=8</formula>
    </cfRule>
    <cfRule type="expression" dxfId="5513" priority="5509">
      <formula>AO24=7</formula>
    </cfRule>
    <cfRule type="expression" dxfId="5512" priority="5510">
      <formula>AO24=6</formula>
    </cfRule>
    <cfRule type="expression" dxfId="5511" priority="5511">
      <formula>AO24=5</formula>
    </cfRule>
    <cfRule type="expression" dxfId="5510" priority="5512">
      <formula>AO24=4</formula>
    </cfRule>
    <cfRule type="expression" dxfId="5509" priority="5513">
      <formula>AO24=3</formula>
    </cfRule>
    <cfRule type="expression" dxfId="5508" priority="5514">
      <formula>AO24=2</formula>
    </cfRule>
    <cfRule type="expression" dxfId="5507" priority="5515">
      <formula>AO24=1</formula>
    </cfRule>
    <cfRule type="expression" dxfId="5506" priority="5516">
      <formula>AO24=0</formula>
    </cfRule>
  </conditionalFormatting>
  <conditionalFormatting sqref="AM23">
    <cfRule type="expression" dxfId="5505" priority="5497">
      <formula>AM24=9</formula>
    </cfRule>
    <cfRule type="expression" dxfId="5504" priority="5498">
      <formula>AM24=8</formula>
    </cfRule>
    <cfRule type="expression" dxfId="5503" priority="5499">
      <formula>AM24=7</formula>
    </cfRule>
    <cfRule type="expression" dxfId="5502" priority="5500">
      <formula>AM24=6</formula>
    </cfRule>
    <cfRule type="expression" dxfId="5501" priority="5501">
      <formula>AM24=5</formula>
    </cfRule>
    <cfRule type="expression" dxfId="5500" priority="5502">
      <formula>AM24=4</formula>
    </cfRule>
    <cfRule type="expression" dxfId="5499" priority="5503">
      <formula>AM24=3</formula>
    </cfRule>
    <cfRule type="expression" dxfId="5498" priority="5504">
      <formula>AM24=2</formula>
    </cfRule>
    <cfRule type="expression" dxfId="5497" priority="5505">
      <formula>AM24=1</formula>
    </cfRule>
    <cfRule type="expression" dxfId="5496" priority="5506">
      <formula>AM24=0</formula>
    </cfRule>
  </conditionalFormatting>
  <conditionalFormatting sqref="AM23">
    <cfRule type="expression" dxfId="5495" priority="5487">
      <formula>AM24=9</formula>
    </cfRule>
    <cfRule type="expression" dxfId="5494" priority="5488">
      <formula>AM24=8</formula>
    </cfRule>
    <cfRule type="expression" dxfId="5493" priority="5489">
      <formula>AM24=7</formula>
    </cfRule>
    <cfRule type="expression" dxfId="5492" priority="5490">
      <formula>AM24=6</formula>
    </cfRule>
    <cfRule type="expression" dxfId="5491" priority="5491">
      <formula>AM24=5</formula>
    </cfRule>
    <cfRule type="expression" dxfId="5490" priority="5492">
      <formula>AM24=4</formula>
    </cfRule>
    <cfRule type="expression" dxfId="5489" priority="5493">
      <formula>AM24=3</formula>
    </cfRule>
    <cfRule type="expression" dxfId="5488" priority="5494">
      <formula>AM24=2</formula>
    </cfRule>
    <cfRule type="expression" dxfId="5487" priority="5495">
      <formula>AM24=1</formula>
    </cfRule>
    <cfRule type="expression" dxfId="5486" priority="5496">
      <formula>AM24=0</formula>
    </cfRule>
  </conditionalFormatting>
  <conditionalFormatting sqref="AM23">
    <cfRule type="expression" dxfId="5485" priority="5477">
      <formula>AM24=9</formula>
    </cfRule>
    <cfRule type="expression" dxfId="5484" priority="5478">
      <formula>AM24=8</formula>
    </cfRule>
    <cfRule type="expression" dxfId="5483" priority="5479">
      <formula>AM24=7</formula>
    </cfRule>
    <cfRule type="expression" dxfId="5482" priority="5480">
      <formula>AM24=6</formula>
    </cfRule>
    <cfRule type="expression" dxfId="5481" priority="5481">
      <formula>AM24=5</formula>
    </cfRule>
    <cfRule type="expression" dxfId="5480" priority="5482">
      <formula>AM24=4</formula>
    </cfRule>
    <cfRule type="expression" dxfId="5479" priority="5483">
      <formula>AM24=3</formula>
    </cfRule>
    <cfRule type="expression" dxfId="5478" priority="5484">
      <formula>AM24=2</formula>
    </cfRule>
    <cfRule type="expression" dxfId="5477" priority="5485">
      <formula>AM24=1</formula>
    </cfRule>
    <cfRule type="expression" dxfId="5476" priority="5486">
      <formula>AM24=0</formula>
    </cfRule>
  </conditionalFormatting>
  <conditionalFormatting sqref="AO23">
    <cfRule type="expression" dxfId="5475" priority="5467">
      <formula>AO24=9</formula>
    </cfRule>
    <cfRule type="expression" dxfId="5474" priority="5468">
      <formula>AO24=8</formula>
    </cfRule>
    <cfRule type="expression" dxfId="5473" priority="5469">
      <formula>AO24=7</formula>
    </cfRule>
    <cfRule type="expression" dxfId="5472" priority="5470">
      <formula>AO24=6</formula>
    </cfRule>
    <cfRule type="expression" dxfId="5471" priority="5471">
      <formula>AO24=5</formula>
    </cfRule>
    <cfRule type="expression" dxfId="5470" priority="5472">
      <formula>AO24=4</formula>
    </cfRule>
    <cfRule type="expression" dxfId="5469" priority="5473">
      <formula>AO24=3</formula>
    </cfRule>
    <cfRule type="expression" dxfId="5468" priority="5474">
      <formula>AO24=2</formula>
    </cfRule>
    <cfRule type="expression" dxfId="5467" priority="5475">
      <formula>AO24=1</formula>
    </cfRule>
    <cfRule type="expression" dxfId="5466" priority="5476">
      <formula>AO24=0</formula>
    </cfRule>
  </conditionalFormatting>
  <conditionalFormatting sqref="AO23">
    <cfRule type="expression" dxfId="5465" priority="5457">
      <formula>AO24=9</formula>
    </cfRule>
    <cfRule type="expression" dxfId="5464" priority="5458">
      <formula>AO24=8</formula>
    </cfRule>
    <cfRule type="expression" dxfId="5463" priority="5459">
      <formula>AO24=7</formula>
    </cfRule>
    <cfRule type="expression" dxfId="5462" priority="5460">
      <formula>AO24=6</formula>
    </cfRule>
    <cfRule type="expression" dxfId="5461" priority="5461">
      <formula>AO24=5</formula>
    </cfRule>
    <cfRule type="expression" dxfId="5460" priority="5462">
      <formula>AO24=4</formula>
    </cfRule>
    <cfRule type="expression" dxfId="5459" priority="5463">
      <formula>AO24=3</formula>
    </cfRule>
    <cfRule type="expression" dxfId="5458" priority="5464">
      <formula>AO24=2</formula>
    </cfRule>
    <cfRule type="expression" dxfId="5457" priority="5465">
      <formula>AO24=1</formula>
    </cfRule>
    <cfRule type="expression" dxfId="5456" priority="5466">
      <formula>AO24=0</formula>
    </cfRule>
  </conditionalFormatting>
  <conditionalFormatting sqref="AO23">
    <cfRule type="expression" dxfId="5455" priority="5447">
      <formula>AO24=9</formula>
    </cfRule>
    <cfRule type="expression" dxfId="5454" priority="5448">
      <formula>AO24=8</formula>
    </cfRule>
    <cfRule type="expression" dxfId="5453" priority="5449">
      <formula>AO24=7</formula>
    </cfRule>
    <cfRule type="expression" dxfId="5452" priority="5450">
      <formula>AO24=6</formula>
    </cfRule>
    <cfRule type="expression" dxfId="5451" priority="5451">
      <formula>AO24=5</formula>
    </cfRule>
    <cfRule type="expression" dxfId="5450" priority="5452">
      <formula>AO24=4</formula>
    </cfRule>
    <cfRule type="expression" dxfId="5449" priority="5453">
      <formula>AO24=3</formula>
    </cfRule>
    <cfRule type="expression" dxfId="5448" priority="5454">
      <formula>AO24=2</formula>
    </cfRule>
    <cfRule type="expression" dxfId="5447" priority="5455">
      <formula>AO24=1</formula>
    </cfRule>
    <cfRule type="expression" dxfId="5446" priority="5456">
      <formula>AO24=0</formula>
    </cfRule>
  </conditionalFormatting>
  <conditionalFormatting sqref="D28">
    <cfRule type="expression" dxfId="5445" priority="5437">
      <formula>D29=9</formula>
    </cfRule>
    <cfRule type="expression" dxfId="5444" priority="5438">
      <formula>D29=8</formula>
    </cfRule>
    <cfRule type="expression" dxfId="5443" priority="5439">
      <formula>D29=7</formula>
    </cfRule>
    <cfRule type="expression" dxfId="5442" priority="5440">
      <formula>D29=6</formula>
    </cfRule>
    <cfRule type="expression" dxfId="5441" priority="5441">
      <formula>D29=5</formula>
    </cfRule>
    <cfRule type="expression" dxfId="5440" priority="5442">
      <formula>D29=4</formula>
    </cfRule>
    <cfRule type="expression" dxfId="5439" priority="5443">
      <formula>D29=3</formula>
    </cfRule>
    <cfRule type="expression" dxfId="5438" priority="5444">
      <formula>D29=2</formula>
    </cfRule>
    <cfRule type="expression" dxfId="5437" priority="5445">
      <formula>D29=1</formula>
    </cfRule>
    <cfRule type="expression" dxfId="5436" priority="5446">
      <formula>D29=0</formula>
    </cfRule>
  </conditionalFormatting>
  <conditionalFormatting sqref="J28">
    <cfRule type="expression" dxfId="5435" priority="5435">
      <formula>J29=1</formula>
    </cfRule>
    <cfRule type="expression" dxfId="5434" priority="5436">
      <formula>J29=0</formula>
    </cfRule>
  </conditionalFormatting>
  <conditionalFormatting sqref="F28">
    <cfRule type="expression" dxfId="5433" priority="5425">
      <formula>F29=9</formula>
    </cfRule>
    <cfRule type="expression" dxfId="5432" priority="5426">
      <formula>F29=8</formula>
    </cfRule>
    <cfRule type="expression" dxfId="5431" priority="5427">
      <formula>F29=7</formula>
    </cfRule>
    <cfRule type="expression" dxfId="5430" priority="5428">
      <formula>F29=6</formula>
    </cfRule>
    <cfRule type="expression" dxfId="5429" priority="5429">
      <formula>F29=5</formula>
    </cfRule>
    <cfRule type="expression" dxfId="5428" priority="5430">
      <formula>F29=4</formula>
    </cfRule>
    <cfRule type="expression" dxfId="5427" priority="5431">
      <formula>F29=3</formula>
    </cfRule>
    <cfRule type="expression" dxfId="5426" priority="5432">
      <formula>F29=2</formula>
    </cfRule>
    <cfRule type="expression" dxfId="5425" priority="5433">
      <formula>F29=1</formula>
    </cfRule>
    <cfRule type="expression" dxfId="5424" priority="5434">
      <formula>F29=0</formula>
    </cfRule>
  </conditionalFormatting>
  <conditionalFormatting sqref="H28">
    <cfRule type="expression" dxfId="5423" priority="5415">
      <formula>H29=9</formula>
    </cfRule>
    <cfRule type="expression" dxfId="5422" priority="5416">
      <formula>H29=8</formula>
    </cfRule>
    <cfRule type="expression" dxfId="5421" priority="5417">
      <formula>H29=7</formula>
    </cfRule>
    <cfRule type="expression" dxfId="5420" priority="5418">
      <formula>H29=6</formula>
    </cfRule>
    <cfRule type="expression" dxfId="5419" priority="5419">
      <formula>H29=5</formula>
    </cfRule>
    <cfRule type="expression" dxfId="5418" priority="5420">
      <formula>H29=4</formula>
    </cfRule>
    <cfRule type="expression" dxfId="5417" priority="5421">
      <formula>H29=3</formula>
    </cfRule>
    <cfRule type="expression" dxfId="5416" priority="5422">
      <formula>H29=2</formula>
    </cfRule>
    <cfRule type="expression" dxfId="5415" priority="5423">
      <formula>H29=1</formula>
    </cfRule>
    <cfRule type="expression" dxfId="5414" priority="5424">
      <formula>H29=0</formula>
    </cfRule>
  </conditionalFormatting>
  <conditionalFormatting sqref="O28">
    <cfRule type="expression" dxfId="5413" priority="5405">
      <formula>O29=9</formula>
    </cfRule>
    <cfRule type="expression" dxfId="5412" priority="5406">
      <formula>O29=8</formula>
    </cfRule>
    <cfRule type="expression" dxfId="5411" priority="5407">
      <formula>O29=7</formula>
    </cfRule>
    <cfRule type="expression" dxfId="5410" priority="5408">
      <formula>O29=6</formula>
    </cfRule>
    <cfRule type="expression" dxfId="5409" priority="5409">
      <formula>O29=5</formula>
    </cfRule>
    <cfRule type="expression" dxfId="5408" priority="5410">
      <formula>O29=4</formula>
    </cfRule>
    <cfRule type="expression" dxfId="5407" priority="5411">
      <formula>O29=3</formula>
    </cfRule>
    <cfRule type="expression" dxfId="5406" priority="5412">
      <formula>O29=2</formula>
    </cfRule>
    <cfRule type="expression" dxfId="5405" priority="5413">
      <formula>O29=1</formula>
    </cfRule>
    <cfRule type="expression" dxfId="5404" priority="5414">
      <formula>O29=0</formula>
    </cfRule>
  </conditionalFormatting>
  <conditionalFormatting sqref="U28">
    <cfRule type="expression" dxfId="5403" priority="5403">
      <formula>U29=1</formula>
    </cfRule>
    <cfRule type="expression" dxfId="5402" priority="5404">
      <formula>U29=0</formula>
    </cfRule>
  </conditionalFormatting>
  <conditionalFormatting sqref="Q28">
    <cfRule type="expression" dxfId="5401" priority="5393">
      <formula>Q29=9</formula>
    </cfRule>
    <cfRule type="expression" dxfId="5400" priority="5394">
      <formula>Q29=8</formula>
    </cfRule>
    <cfRule type="expression" dxfId="5399" priority="5395">
      <formula>Q29=7</formula>
    </cfRule>
    <cfRule type="expression" dxfId="5398" priority="5396">
      <formula>Q29=6</formula>
    </cfRule>
    <cfRule type="expression" dxfId="5397" priority="5397">
      <formula>Q29=5</formula>
    </cfRule>
    <cfRule type="expression" dxfId="5396" priority="5398">
      <formula>Q29=4</formula>
    </cfRule>
    <cfRule type="expression" dxfId="5395" priority="5399">
      <formula>Q29=3</formula>
    </cfRule>
    <cfRule type="expression" dxfId="5394" priority="5400">
      <formula>Q29=2</formula>
    </cfRule>
    <cfRule type="expression" dxfId="5393" priority="5401">
      <formula>Q29=1</formula>
    </cfRule>
    <cfRule type="expression" dxfId="5392" priority="5402">
      <formula>Q29=0</formula>
    </cfRule>
  </conditionalFormatting>
  <conditionalFormatting sqref="S28">
    <cfRule type="expression" dxfId="5391" priority="5383">
      <formula>S29=9</formula>
    </cfRule>
    <cfRule type="expression" dxfId="5390" priority="5384">
      <formula>S29=8</formula>
    </cfRule>
    <cfRule type="expression" dxfId="5389" priority="5385">
      <formula>S29=7</formula>
    </cfRule>
    <cfRule type="expression" dxfId="5388" priority="5386">
      <formula>S29=6</formula>
    </cfRule>
    <cfRule type="expression" dxfId="5387" priority="5387">
      <formula>S29=5</formula>
    </cfRule>
    <cfRule type="expression" dxfId="5386" priority="5388">
      <formula>S29=4</formula>
    </cfRule>
    <cfRule type="expression" dxfId="5385" priority="5389">
      <formula>S29=3</formula>
    </cfRule>
    <cfRule type="expression" dxfId="5384" priority="5390">
      <formula>S29=2</formula>
    </cfRule>
    <cfRule type="expression" dxfId="5383" priority="5391">
      <formula>S29=1</formula>
    </cfRule>
    <cfRule type="expression" dxfId="5382" priority="5392">
      <formula>S29=0</formula>
    </cfRule>
  </conditionalFormatting>
  <conditionalFormatting sqref="Z28">
    <cfRule type="expression" dxfId="5381" priority="5373">
      <formula>Z29=9</formula>
    </cfRule>
    <cfRule type="expression" dxfId="5380" priority="5374">
      <formula>Z29=8</formula>
    </cfRule>
    <cfRule type="expression" dxfId="5379" priority="5375">
      <formula>Z29=7</formula>
    </cfRule>
    <cfRule type="expression" dxfId="5378" priority="5376">
      <formula>Z29=6</formula>
    </cfRule>
    <cfRule type="expression" dxfId="5377" priority="5377">
      <formula>Z29=5</formula>
    </cfRule>
    <cfRule type="expression" dxfId="5376" priority="5378">
      <formula>Z29=4</formula>
    </cfRule>
    <cfRule type="expression" dxfId="5375" priority="5379">
      <formula>Z29=3</formula>
    </cfRule>
    <cfRule type="expression" dxfId="5374" priority="5380">
      <formula>Z29=2</formula>
    </cfRule>
    <cfRule type="expression" dxfId="5373" priority="5381">
      <formula>Z29=1</formula>
    </cfRule>
    <cfRule type="expression" dxfId="5372" priority="5382">
      <formula>Z29=0</formula>
    </cfRule>
  </conditionalFormatting>
  <conditionalFormatting sqref="AF28">
    <cfRule type="expression" dxfId="5371" priority="5371">
      <formula>AF29=1</formula>
    </cfRule>
    <cfRule type="expression" dxfId="5370" priority="5372">
      <formula>AF29=0</formula>
    </cfRule>
  </conditionalFormatting>
  <conditionalFormatting sqref="AB28">
    <cfRule type="expression" dxfId="5369" priority="5361">
      <formula>AB29=9</formula>
    </cfRule>
    <cfRule type="expression" dxfId="5368" priority="5362">
      <formula>AB29=8</formula>
    </cfRule>
    <cfRule type="expression" dxfId="5367" priority="5363">
      <formula>AB29=7</formula>
    </cfRule>
    <cfRule type="expression" dxfId="5366" priority="5364">
      <formula>AB29=6</formula>
    </cfRule>
    <cfRule type="expression" dxfId="5365" priority="5365">
      <formula>AB29=5</formula>
    </cfRule>
    <cfRule type="expression" dxfId="5364" priority="5366">
      <formula>AB29=4</formula>
    </cfRule>
    <cfRule type="expression" dxfId="5363" priority="5367">
      <formula>AB29=3</formula>
    </cfRule>
    <cfRule type="expression" dxfId="5362" priority="5368">
      <formula>AB29=2</formula>
    </cfRule>
    <cfRule type="expression" dxfId="5361" priority="5369">
      <formula>AB29=1</formula>
    </cfRule>
    <cfRule type="expression" dxfId="5360" priority="5370">
      <formula>AB29=0</formula>
    </cfRule>
  </conditionalFormatting>
  <conditionalFormatting sqref="AD28">
    <cfRule type="expression" dxfId="5359" priority="5351">
      <formula>AD29=9</formula>
    </cfRule>
    <cfRule type="expression" dxfId="5358" priority="5352">
      <formula>AD29=8</formula>
    </cfRule>
    <cfRule type="expression" dxfId="5357" priority="5353">
      <formula>AD29=7</formula>
    </cfRule>
    <cfRule type="expression" dxfId="5356" priority="5354">
      <formula>AD29=6</formula>
    </cfRule>
    <cfRule type="expression" dxfId="5355" priority="5355">
      <formula>AD29=5</formula>
    </cfRule>
    <cfRule type="expression" dxfId="5354" priority="5356">
      <formula>AD29=4</formula>
    </cfRule>
    <cfRule type="expression" dxfId="5353" priority="5357">
      <formula>AD29=3</formula>
    </cfRule>
    <cfRule type="expression" dxfId="5352" priority="5358">
      <formula>AD29=2</formula>
    </cfRule>
    <cfRule type="expression" dxfId="5351" priority="5359">
      <formula>AD29=1</formula>
    </cfRule>
    <cfRule type="expression" dxfId="5350" priority="5360">
      <formula>AD29=0</formula>
    </cfRule>
  </conditionalFormatting>
  <conditionalFormatting sqref="AK28">
    <cfRule type="expression" dxfId="5349" priority="5341">
      <formula>AK29=9</formula>
    </cfRule>
    <cfRule type="expression" dxfId="5348" priority="5342">
      <formula>AK29=8</formula>
    </cfRule>
    <cfRule type="expression" dxfId="5347" priority="5343">
      <formula>AK29=7</formula>
    </cfRule>
    <cfRule type="expression" dxfId="5346" priority="5344">
      <formula>AK29=6</formula>
    </cfRule>
    <cfRule type="expression" dxfId="5345" priority="5345">
      <formula>AK29=5</formula>
    </cfRule>
    <cfRule type="expression" dxfId="5344" priority="5346">
      <formula>AK29=4</formula>
    </cfRule>
    <cfRule type="expression" dxfId="5343" priority="5347">
      <formula>AK29=3</formula>
    </cfRule>
    <cfRule type="expression" dxfId="5342" priority="5348">
      <formula>AK29=2</formula>
    </cfRule>
    <cfRule type="expression" dxfId="5341" priority="5349">
      <formula>AK29=1</formula>
    </cfRule>
    <cfRule type="expression" dxfId="5340" priority="5350">
      <formula>AK29=0</formula>
    </cfRule>
  </conditionalFormatting>
  <conditionalFormatting sqref="AQ28">
    <cfRule type="expression" dxfId="5339" priority="5339">
      <formula>AQ29=1</formula>
    </cfRule>
    <cfRule type="expression" dxfId="5338" priority="5340">
      <formula>AQ29=0</formula>
    </cfRule>
  </conditionalFormatting>
  <conditionalFormatting sqref="AM28">
    <cfRule type="expression" dxfId="5337" priority="5329">
      <formula>AM29=9</formula>
    </cfRule>
    <cfRule type="expression" dxfId="5336" priority="5330">
      <formula>AM29=8</formula>
    </cfRule>
    <cfRule type="expression" dxfId="5335" priority="5331">
      <formula>AM29=7</formula>
    </cfRule>
    <cfRule type="expression" dxfId="5334" priority="5332">
      <formula>AM29=6</formula>
    </cfRule>
    <cfRule type="expression" dxfId="5333" priority="5333">
      <formula>AM29=5</formula>
    </cfRule>
    <cfRule type="expression" dxfId="5332" priority="5334">
      <formula>AM29=4</formula>
    </cfRule>
    <cfRule type="expression" dxfId="5331" priority="5335">
      <formula>AM29=3</formula>
    </cfRule>
    <cfRule type="expression" dxfId="5330" priority="5336">
      <formula>AM29=2</formula>
    </cfRule>
    <cfRule type="expression" dxfId="5329" priority="5337">
      <formula>AM29=1</formula>
    </cfRule>
    <cfRule type="expression" dxfId="5328" priority="5338">
      <formula>AM29=0</formula>
    </cfRule>
  </conditionalFormatting>
  <conditionalFormatting sqref="AO28">
    <cfRule type="expression" dxfId="5327" priority="5319">
      <formula>AO29=9</formula>
    </cfRule>
    <cfRule type="expression" dxfId="5326" priority="5320">
      <formula>AO29=8</formula>
    </cfRule>
    <cfRule type="expression" dxfId="5325" priority="5321">
      <formula>AO29=7</formula>
    </cfRule>
    <cfRule type="expression" dxfId="5324" priority="5322">
      <formula>AO29=6</formula>
    </cfRule>
    <cfRule type="expression" dxfId="5323" priority="5323">
      <formula>AO29=5</formula>
    </cfRule>
    <cfRule type="expression" dxfId="5322" priority="5324">
      <formula>AO29=4</formula>
    </cfRule>
    <cfRule type="expression" dxfId="5321" priority="5325">
      <formula>AO29=3</formula>
    </cfRule>
    <cfRule type="expression" dxfId="5320" priority="5326">
      <formula>AO29=2</formula>
    </cfRule>
    <cfRule type="expression" dxfId="5319" priority="5327">
      <formula>AO29=1</formula>
    </cfRule>
    <cfRule type="expression" dxfId="5318" priority="5328">
      <formula>AO29=0</formula>
    </cfRule>
  </conditionalFormatting>
  <conditionalFormatting sqref="D28">
    <cfRule type="expression" dxfId="5317" priority="5309">
      <formula>D29=9</formula>
    </cfRule>
    <cfRule type="expression" dxfId="5316" priority="5310">
      <formula>D29=8</formula>
    </cfRule>
    <cfRule type="expression" dxfId="5315" priority="5311">
      <formula>D29=7</formula>
    </cfRule>
    <cfRule type="expression" dxfId="5314" priority="5312">
      <formula>D29=6</formula>
    </cfRule>
    <cfRule type="expression" dxfId="5313" priority="5313">
      <formula>D29=5</formula>
    </cfRule>
    <cfRule type="expression" dxfId="5312" priority="5314">
      <formula>D29=4</formula>
    </cfRule>
    <cfRule type="expression" dxfId="5311" priority="5315">
      <formula>D29=3</formula>
    </cfRule>
    <cfRule type="expression" dxfId="5310" priority="5316">
      <formula>D29=2</formula>
    </cfRule>
    <cfRule type="expression" dxfId="5309" priority="5317">
      <formula>D29=1</formula>
    </cfRule>
    <cfRule type="expression" dxfId="5308" priority="5318">
      <formula>D29=0</formula>
    </cfRule>
  </conditionalFormatting>
  <conditionalFormatting sqref="H28">
    <cfRule type="expression" dxfId="5307" priority="5299">
      <formula>H29=9</formula>
    </cfRule>
    <cfRule type="expression" dxfId="5306" priority="5300">
      <formula>H29=8</formula>
    </cfRule>
    <cfRule type="expression" dxfId="5305" priority="5301">
      <formula>H29=7</formula>
    </cfRule>
    <cfRule type="expression" dxfId="5304" priority="5302">
      <formula>H29=6</formula>
    </cfRule>
    <cfRule type="expression" dxfId="5303" priority="5303">
      <formula>H29=5</formula>
    </cfRule>
    <cfRule type="expression" dxfId="5302" priority="5304">
      <formula>H29=4</formula>
    </cfRule>
    <cfRule type="expression" dxfId="5301" priority="5305">
      <formula>H29=3</formula>
    </cfRule>
    <cfRule type="expression" dxfId="5300" priority="5306">
      <formula>H29=2</formula>
    </cfRule>
    <cfRule type="expression" dxfId="5299" priority="5307">
      <formula>H29=1</formula>
    </cfRule>
    <cfRule type="expression" dxfId="5298" priority="5308">
      <formula>H29=0</formula>
    </cfRule>
  </conditionalFormatting>
  <conditionalFormatting sqref="O28">
    <cfRule type="expression" dxfId="5297" priority="5289">
      <formula>O29=9</formula>
    </cfRule>
    <cfRule type="expression" dxfId="5296" priority="5290">
      <formula>O29=8</formula>
    </cfRule>
    <cfRule type="expression" dxfId="5295" priority="5291">
      <formula>O29=7</formula>
    </cfRule>
    <cfRule type="expression" dxfId="5294" priority="5292">
      <formula>O29=6</formula>
    </cfRule>
    <cfRule type="expression" dxfId="5293" priority="5293">
      <formula>O29=5</formula>
    </cfRule>
    <cfRule type="expression" dxfId="5292" priority="5294">
      <formula>O29=4</formula>
    </cfRule>
    <cfRule type="expression" dxfId="5291" priority="5295">
      <formula>O29=3</formula>
    </cfRule>
    <cfRule type="expression" dxfId="5290" priority="5296">
      <formula>O29=2</formula>
    </cfRule>
    <cfRule type="expression" dxfId="5289" priority="5297">
      <formula>O29=1</formula>
    </cfRule>
    <cfRule type="expression" dxfId="5288" priority="5298">
      <formula>O29=0</formula>
    </cfRule>
  </conditionalFormatting>
  <conditionalFormatting sqref="Q28">
    <cfRule type="expression" dxfId="5287" priority="5279">
      <formula>Q29=9</formula>
    </cfRule>
    <cfRule type="expression" dxfId="5286" priority="5280">
      <formula>Q29=8</formula>
    </cfRule>
    <cfRule type="expression" dxfId="5285" priority="5281">
      <formula>Q29=7</formula>
    </cfRule>
    <cfRule type="expression" dxfId="5284" priority="5282">
      <formula>Q29=6</formula>
    </cfRule>
    <cfRule type="expression" dxfId="5283" priority="5283">
      <formula>Q29=5</formula>
    </cfRule>
    <cfRule type="expression" dxfId="5282" priority="5284">
      <formula>Q29=4</formula>
    </cfRule>
    <cfRule type="expression" dxfId="5281" priority="5285">
      <formula>Q29=3</formula>
    </cfRule>
    <cfRule type="expression" dxfId="5280" priority="5286">
      <formula>Q29=2</formula>
    </cfRule>
    <cfRule type="expression" dxfId="5279" priority="5287">
      <formula>Q29=1</formula>
    </cfRule>
    <cfRule type="expression" dxfId="5278" priority="5288">
      <formula>Q29=0</formula>
    </cfRule>
  </conditionalFormatting>
  <conditionalFormatting sqref="S28">
    <cfRule type="expression" dxfId="5277" priority="5269">
      <formula>S29=9</formula>
    </cfRule>
    <cfRule type="expression" dxfId="5276" priority="5270">
      <formula>S29=8</formula>
    </cfRule>
    <cfRule type="expression" dxfId="5275" priority="5271">
      <formula>S29=7</formula>
    </cfRule>
    <cfRule type="expression" dxfId="5274" priority="5272">
      <formula>S29=6</formula>
    </cfRule>
    <cfRule type="expression" dxfId="5273" priority="5273">
      <formula>S29=5</formula>
    </cfRule>
    <cfRule type="expression" dxfId="5272" priority="5274">
      <formula>S29=4</formula>
    </cfRule>
    <cfRule type="expression" dxfId="5271" priority="5275">
      <formula>S29=3</formula>
    </cfRule>
    <cfRule type="expression" dxfId="5270" priority="5276">
      <formula>S29=2</formula>
    </cfRule>
    <cfRule type="expression" dxfId="5269" priority="5277">
      <formula>S29=1</formula>
    </cfRule>
    <cfRule type="expression" dxfId="5268" priority="5278">
      <formula>S29=0</formula>
    </cfRule>
  </conditionalFormatting>
  <conditionalFormatting sqref="O28">
    <cfRule type="expression" dxfId="5267" priority="5259">
      <formula>O29=9</formula>
    </cfRule>
    <cfRule type="expression" dxfId="5266" priority="5260">
      <formula>O29=8</formula>
    </cfRule>
    <cfRule type="expression" dxfId="5265" priority="5261">
      <formula>O29=7</formula>
    </cfRule>
    <cfRule type="expression" dxfId="5264" priority="5262">
      <formula>O29=6</formula>
    </cfRule>
    <cfRule type="expression" dxfId="5263" priority="5263">
      <formula>O29=5</formula>
    </cfRule>
    <cfRule type="expression" dxfId="5262" priority="5264">
      <formula>O29=4</formula>
    </cfRule>
    <cfRule type="expression" dxfId="5261" priority="5265">
      <formula>O29=3</formula>
    </cfRule>
    <cfRule type="expression" dxfId="5260" priority="5266">
      <formula>O29=2</formula>
    </cfRule>
    <cfRule type="expression" dxfId="5259" priority="5267">
      <formula>O29=1</formula>
    </cfRule>
    <cfRule type="expression" dxfId="5258" priority="5268">
      <formula>O29=0</formula>
    </cfRule>
  </conditionalFormatting>
  <conditionalFormatting sqref="S28">
    <cfRule type="expression" dxfId="5257" priority="5249">
      <formula>S29=9</formula>
    </cfRule>
    <cfRule type="expression" dxfId="5256" priority="5250">
      <formula>S29=8</formula>
    </cfRule>
    <cfRule type="expression" dxfId="5255" priority="5251">
      <formula>S29=7</formula>
    </cfRule>
    <cfRule type="expression" dxfId="5254" priority="5252">
      <formula>S29=6</formula>
    </cfRule>
    <cfRule type="expression" dxfId="5253" priority="5253">
      <formula>S29=5</formula>
    </cfRule>
    <cfRule type="expression" dxfId="5252" priority="5254">
      <formula>S29=4</formula>
    </cfRule>
    <cfRule type="expression" dxfId="5251" priority="5255">
      <formula>S29=3</formula>
    </cfRule>
    <cfRule type="expression" dxfId="5250" priority="5256">
      <formula>S29=2</formula>
    </cfRule>
    <cfRule type="expression" dxfId="5249" priority="5257">
      <formula>S29=1</formula>
    </cfRule>
    <cfRule type="expression" dxfId="5248" priority="5258">
      <formula>S29=0</formula>
    </cfRule>
  </conditionalFormatting>
  <conditionalFormatting sqref="Z28">
    <cfRule type="expression" dxfId="5247" priority="5239">
      <formula>Z29=9</formula>
    </cfRule>
    <cfRule type="expression" dxfId="5246" priority="5240">
      <formula>Z29=8</formula>
    </cfRule>
    <cfRule type="expression" dxfId="5245" priority="5241">
      <formula>Z29=7</formula>
    </cfRule>
    <cfRule type="expression" dxfId="5244" priority="5242">
      <formula>Z29=6</formula>
    </cfRule>
    <cfRule type="expression" dxfId="5243" priority="5243">
      <formula>Z29=5</formula>
    </cfRule>
    <cfRule type="expression" dxfId="5242" priority="5244">
      <formula>Z29=4</formula>
    </cfRule>
    <cfRule type="expression" dxfId="5241" priority="5245">
      <formula>Z29=3</formula>
    </cfRule>
    <cfRule type="expression" dxfId="5240" priority="5246">
      <formula>Z29=2</formula>
    </cfRule>
    <cfRule type="expression" dxfId="5239" priority="5247">
      <formula>Z29=1</formula>
    </cfRule>
    <cfRule type="expression" dxfId="5238" priority="5248">
      <formula>Z29=0</formula>
    </cfRule>
  </conditionalFormatting>
  <conditionalFormatting sqref="AB28">
    <cfRule type="expression" dxfId="5237" priority="5229">
      <formula>AB29=9</formula>
    </cfRule>
    <cfRule type="expression" dxfId="5236" priority="5230">
      <formula>AB29=8</formula>
    </cfRule>
    <cfRule type="expression" dxfId="5235" priority="5231">
      <formula>AB29=7</formula>
    </cfRule>
    <cfRule type="expression" dxfId="5234" priority="5232">
      <formula>AB29=6</formula>
    </cfRule>
    <cfRule type="expression" dxfId="5233" priority="5233">
      <formula>AB29=5</formula>
    </cfRule>
    <cfRule type="expression" dxfId="5232" priority="5234">
      <formula>AB29=4</formula>
    </cfRule>
    <cfRule type="expression" dxfId="5231" priority="5235">
      <formula>AB29=3</formula>
    </cfRule>
    <cfRule type="expression" dxfId="5230" priority="5236">
      <formula>AB29=2</formula>
    </cfRule>
    <cfRule type="expression" dxfId="5229" priority="5237">
      <formula>AB29=1</formula>
    </cfRule>
    <cfRule type="expression" dxfId="5228" priority="5238">
      <formula>AB29=0</formula>
    </cfRule>
  </conditionalFormatting>
  <conditionalFormatting sqref="AD28">
    <cfRule type="expression" dxfId="5227" priority="5219">
      <formula>AD29=9</formula>
    </cfRule>
    <cfRule type="expression" dxfId="5226" priority="5220">
      <formula>AD29=8</formula>
    </cfRule>
    <cfRule type="expression" dxfId="5225" priority="5221">
      <formula>AD29=7</formula>
    </cfRule>
    <cfRule type="expression" dxfId="5224" priority="5222">
      <formula>AD29=6</formula>
    </cfRule>
    <cfRule type="expression" dxfId="5223" priority="5223">
      <formula>AD29=5</formula>
    </cfRule>
    <cfRule type="expression" dxfId="5222" priority="5224">
      <formula>AD29=4</formula>
    </cfRule>
    <cfRule type="expression" dxfId="5221" priority="5225">
      <formula>AD29=3</formula>
    </cfRule>
    <cfRule type="expression" dxfId="5220" priority="5226">
      <formula>AD29=2</formula>
    </cfRule>
    <cfRule type="expression" dxfId="5219" priority="5227">
      <formula>AD29=1</formula>
    </cfRule>
    <cfRule type="expression" dxfId="5218" priority="5228">
      <formula>AD29=0</formula>
    </cfRule>
  </conditionalFormatting>
  <conditionalFormatting sqref="Z28">
    <cfRule type="expression" dxfId="5217" priority="5209">
      <formula>Z29=9</formula>
    </cfRule>
    <cfRule type="expression" dxfId="5216" priority="5210">
      <formula>Z29=8</formula>
    </cfRule>
    <cfRule type="expression" dxfId="5215" priority="5211">
      <formula>Z29=7</formula>
    </cfRule>
    <cfRule type="expression" dxfId="5214" priority="5212">
      <formula>Z29=6</formula>
    </cfRule>
    <cfRule type="expression" dxfId="5213" priority="5213">
      <formula>Z29=5</formula>
    </cfRule>
    <cfRule type="expression" dxfId="5212" priority="5214">
      <formula>Z29=4</formula>
    </cfRule>
    <cfRule type="expression" dxfId="5211" priority="5215">
      <formula>Z29=3</formula>
    </cfRule>
    <cfRule type="expression" dxfId="5210" priority="5216">
      <formula>Z29=2</formula>
    </cfRule>
    <cfRule type="expression" dxfId="5209" priority="5217">
      <formula>Z29=1</formula>
    </cfRule>
    <cfRule type="expression" dxfId="5208" priority="5218">
      <formula>Z29=0</formula>
    </cfRule>
  </conditionalFormatting>
  <conditionalFormatting sqref="AD28">
    <cfRule type="expression" dxfId="5207" priority="5199">
      <formula>AD29=9</formula>
    </cfRule>
    <cfRule type="expression" dxfId="5206" priority="5200">
      <formula>AD29=8</formula>
    </cfRule>
    <cfRule type="expression" dxfId="5205" priority="5201">
      <formula>AD29=7</formula>
    </cfRule>
    <cfRule type="expression" dxfId="5204" priority="5202">
      <formula>AD29=6</formula>
    </cfRule>
    <cfRule type="expression" dxfId="5203" priority="5203">
      <formula>AD29=5</formula>
    </cfRule>
    <cfRule type="expression" dxfId="5202" priority="5204">
      <formula>AD29=4</formula>
    </cfRule>
    <cfRule type="expression" dxfId="5201" priority="5205">
      <formula>AD29=3</formula>
    </cfRule>
    <cfRule type="expression" dxfId="5200" priority="5206">
      <formula>AD29=2</formula>
    </cfRule>
    <cfRule type="expression" dxfId="5199" priority="5207">
      <formula>AD29=1</formula>
    </cfRule>
    <cfRule type="expression" dxfId="5198" priority="5208">
      <formula>AD29=0</formula>
    </cfRule>
  </conditionalFormatting>
  <conditionalFormatting sqref="AK28">
    <cfRule type="expression" dxfId="5197" priority="5189">
      <formula>AK29=9</formula>
    </cfRule>
    <cfRule type="expression" dxfId="5196" priority="5190">
      <formula>AK29=8</formula>
    </cfRule>
    <cfRule type="expression" dxfId="5195" priority="5191">
      <formula>AK29=7</formula>
    </cfRule>
    <cfRule type="expression" dxfId="5194" priority="5192">
      <formula>AK29=6</formula>
    </cfRule>
    <cfRule type="expression" dxfId="5193" priority="5193">
      <formula>AK29=5</formula>
    </cfRule>
    <cfRule type="expression" dxfId="5192" priority="5194">
      <formula>AK29=4</formula>
    </cfRule>
    <cfRule type="expression" dxfId="5191" priority="5195">
      <formula>AK29=3</formula>
    </cfRule>
    <cfRule type="expression" dxfId="5190" priority="5196">
      <formula>AK29=2</formula>
    </cfRule>
    <cfRule type="expression" dxfId="5189" priority="5197">
      <formula>AK29=1</formula>
    </cfRule>
    <cfRule type="expression" dxfId="5188" priority="5198">
      <formula>AK29=0</formula>
    </cfRule>
  </conditionalFormatting>
  <conditionalFormatting sqref="AM28">
    <cfRule type="expression" dxfId="5187" priority="5179">
      <formula>AM29=9</formula>
    </cfRule>
    <cfRule type="expression" dxfId="5186" priority="5180">
      <formula>AM29=8</formula>
    </cfRule>
    <cfRule type="expression" dxfId="5185" priority="5181">
      <formula>AM29=7</formula>
    </cfRule>
    <cfRule type="expression" dxfId="5184" priority="5182">
      <formula>AM29=6</formula>
    </cfRule>
    <cfRule type="expression" dxfId="5183" priority="5183">
      <formula>AM29=5</formula>
    </cfRule>
    <cfRule type="expression" dxfId="5182" priority="5184">
      <formula>AM29=4</formula>
    </cfRule>
    <cfRule type="expression" dxfId="5181" priority="5185">
      <formula>AM29=3</formula>
    </cfRule>
    <cfRule type="expression" dxfId="5180" priority="5186">
      <formula>AM29=2</formula>
    </cfRule>
    <cfRule type="expression" dxfId="5179" priority="5187">
      <formula>AM29=1</formula>
    </cfRule>
    <cfRule type="expression" dxfId="5178" priority="5188">
      <formula>AM29=0</formula>
    </cfRule>
  </conditionalFormatting>
  <conditionalFormatting sqref="AO28">
    <cfRule type="expression" dxfId="5177" priority="5169">
      <formula>AO29=9</formula>
    </cfRule>
    <cfRule type="expression" dxfId="5176" priority="5170">
      <formula>AO29=8</formula>
    </cfRule>
    <cfRule type="expression" dxfId="5175" priority="5171">
      <formula>AO29=7</formula>
    </cfRule>
    <cfRule type="expression" dxfId="5174" priority="5172">
      <formula>AO29=6</formula>
    </cfRule>
    <cfRule type="expression" dxfId="5173" priority="5173">
      <formula>AO29=5</formula>
    </cfRule>
    <cfRule type="expression" dxfId="5172" priority="5174">
      <formula>AO29=4</formula>
    </cfRule>
    <cfRule type="expression" dxfId="5171" priority="5175">
      <formula>AO29=3</formula>
    </cfRule>
    <cfRule type="expression" dxfId="5170" priority="5176">
      <formula>AO29=2</formula>
    </cfRule>
    <cfRule type="expression" dxfId="5169" priority="5177">
      <formula>AO29=1</formula>
    </cfRule>
    <cfRule type="expression" dxfId="5168" priority="5178">
      <formula>AO29=0</formula>
    </cfRule>
  </conditionalFormatting>
  <conditionalFormatting sqref="AK28">
    <cfRule type="expression" dxfId="5167" priority="5159">
      <formula>AK29=9</formula>
    </cfRule>
    <cfRule type="expression" dxfId="5166" priority="5160">
      <formula>AK29=8</formula>
    </cfRule>
    <cfRule type="expression" dxfId="5165" priority="5161">
      <formula>AK29=7</formula>
    </cfRule>
    <cfRule type="expression" dxfId="5164" priority="5162">
      <formula>AK29=6</formula>
    </cfRule>
    <cfRule type="expression" dxfId="5163" priority="5163">
      <formula>AK29=5</formula>
    </cfRule>
    <cfRule type="expression" dxfId="5162" priority="5164">
      <formula>AK29=4</formula>
    </cfRule>
    <cfRule type="expression" dxfId="5161" priority="5165">
      <formula>AK29=3</formula>
    </cfRule>
    <cfRule type="expression" dxfId="5160" priority="5166">
      <formula>AK29=2</formula>
    </cfRule>
    <cfRule type="expression" dxfId="5159" priority="5167">
      <formula>AK29=1</formula>
    </cfRule>
    <cfRule type="expression" dxfId="5158" priority="5168">
      <formula>AK29=0</formula>
    </cfRule>
  </conditionalFormatting>
  <conditionalFormatting sqref="AO28">
    <cfRule type="expression" dxfId="5157" priority="5149">
      <formula>AO29=9</formula>
    </cfRule>
    <cfRule type="expression" dxfId="5156" priority="5150">
      <formula>AO29=8</formula>
    </cfRule>
    <cfRule type="expression" dxfId="5155" priority="5151">
      <formula>AO29=7</formula>
    </cfRule>
    <cfRule type="expression" dxfId="5154" priority="5152">
      <formula>AO29=6</formula>
    </cfRule>
    <cfRule type="expression" dxfId="5153" priority="5153">
      <formula>AO29=5</formula>
    </cfRule>
    <cfRule type="expression" dxfId="5152" priority="5154">
      <formula>AO29=4</formula>
    </cfRule>
    <cfRule type="expression" dxfId="5151" priority="5155">
      <formula>AO29=3</formula>
    </cfRule>
    <cfRule type="expression" dxfId="5150" priority="5156">
      <formula>AO29=2</formula>
    </cfRule>
    <cfRule type="expression" dxfId="5149" priority="5157">
      <formula>AO29=1</formula>
    </cfRule>
    <cfRule type="expression" dxfId="5148" priority="5158">
      <formula>AO29=0</formula>
    </cfRule>
  </conditionalFormatting>
  <conditionalFormatting sqref="Q28">
    <cfRule type="expression" dxfId="5147" priority="5139">
      <formula>Q29=9</formula>
    </cfRule>
    <cfRule type="expression" dxfId="5146" priority="5140">
      <formula>Q29=8</formula>
    </cfRule>
    <cfRule type="expression" dxfId="5145" priority="5141">
      <formula>Q29=7</formula>
    </cfRule>
    <cfRule type="expression" dxfId="5144" priority="5142">
      <formula>Q29=6</formula>
    </cfRule>
    <cfRule type="expression" dxfId="5143" priority="5143">
      <formula>Q29=5</formula>
    </cfRule>
    <cfRule type="expression" dxfId="5142" priority="5144">
      <formula>Q29=4</formula>
    </cfRule>
    <cfRule type="expression" dxfId="5141" priority="5145">
      <formula>Q29=3</formula>
    </cfRule>
    <cfRule type="expression" dxfId="5140" priority="5146">
      <formula>Q29=2</formula>
    </cfRule>
    <cfRule type="expression" dxfId="5139" priority="5147">
      <formula>Q29=1</formula>
    </cfRule>
    <cfRule type="expression" dxfId="5138" priority="5148">
      <formula>Q29=0</formula>
    </cfRule>
  </conditionalFormatting>
  <conditionalFormatting sqref="Q28">
    <cfRule type="expression" dxfId="5137" priority="5129">
      <formula>Q29=9</formula>
    </cfRule>
    <cfRule type="expression" dxfId="5136" priority="5130">
      <formula>Q29=8</formula>
    </cfRule>
    <cfRule type="expression" dxfId="5135" priority="5131">
      <formula>Q29=7</formula>
    </cfRule>
    <cfRule type="expression" dxfId="5134" priority="5132">
      <formula>Q29=6</formula>
    </cfRule>
    <cfRule type="expression" dxfId="5133" priority="5133">
      <formula>Q29=5</formula>
    </cfRule>
    <cfRule type="expression" dxfId="5132" priority="5134">
      <formula>Q29=4</formula>
    </cfRule>
    <cfRule type="expression" dxfId="5131" priority="5135">
      <formula>Q29=3</formula>
    </cfRule>
    <cfRule type="expression" dxfId="5130" priority="5136">
      <formula>Q29=2</formula>
    </cfRule>
    <cfRule type="expression" dxfId="5129" priority="5137">
      <formula>Q29=1</formula>
    </cfRule>
    <cfRule type="expression" dxfId="5128" priority="5138">
      <formula>Q29=0</formula>
    </cfRule>
  </conditionalFormatting>
  <conditionalFormatting sqref="Q28">
    <cfRule type="expression" dxfId="5127" priority="5119">
      <formula>Q29=9</formula>
    </cfRule>
    <cfRule type="expression" dxfId="5126" priority="5120">
      <formula>Q29=8</formula>
    </cfRule>
    <cfRule type="expression" dxfId="5125" priority="5121">
      <formula>Q29=7</formula>
    </cfRule>
    <cfRule type="expression" dxfId="5124" priority="5122">
      <formula>Q29=6</formula>
    </cfRule>
    <cfRule type="expression" dxfId="5123" priority="5123">
      <formula>Q29=5</formula>
    </cfRule>
    <cfRule type="expression" dxfId="5122" priority="5124">
      <formula>Q29=4</formula>
    </cfRule>
    <cfRule type="expression" dxfId="5121" priority="5125">
      <formula>Q29=3</formula>
    </cfRule>
    <cfRule type="expression" dxfId="5120" priority="5126">
      <formula>Q29=2</formula>
    </cfRule>
    <cfRule type="expression" dxfId="5119" priority="5127">
      <formula>Q29=1</formula>
    </cfRule>
    <cfRule type="expression" dxfId="5118" priority="5128">
      <formula>Q29=0</formula>
    </cfRule>
  </conditionalFormatting>
  <conditionalFormatting sqref="S28">
    <cfRule type="expression" dxfId="5117" priority="5109">
      <formula>S29=9</formula>
    </cfRule>
    <cfRule type="expression" dxfId="5116" priority="5110">
      <formula>S29=8</formula>
    </cfRule>
    <cfRule type="expression" dxfId="5115" priority="5111">
      <formula>S29=7</formula>
    </cfRule>
    <cfRule type="expression" dxfId="5114" priority="5112">
      <formula>S29=6</formula>
    </cfRule>
    <cfRule type="expression" dxfId="5113" priority="5113">
      <formula>S29=5</formula>
    </cfRule>
    <cfRule type="expression" dxfId="5112" priority="5114">
      <formula>S29=4</formula>
    </cfRule>
    <cfRule type="expression" dxfId="5111" priority="5115">
      <formula>S29=3</formula>
    </cfRule>
    <cfRule type="expression" dxfId="5110" priority="5116">
      <formula>S29=2</formula>
    </cfRule>
    <cfRule type="expression" dxfId="5109" priority="5117">
      <formula>S29=1</formula>
    </cfRule>
    <cfRule type="expression" dxfId="5108" priority="5118">
      <formula>S29=0</formula>
    </cfRule>
  </conditionalFormatting>
  <conditionalFormatting sqref="S28">
    <cfRule type="expression" dxfId="5107" priority="5099">
      <formula>S29=9</formula>
    </cfRule>
    <cfRule type="expression" dxfId="5106" priority="5100">
      <formula>S29=8</formula>
    </cfRule>
    <cfRule type="expression" dxfId="5105" priority="5101">
      <formula>S29=7</formula>
    </cfRule>
    <cfRule type="expression" dxfId="5104" priority="5102">
      <formula>S29=6</formula>
    </cfRule>
    <cfRule type="expression" dxfId="5103" priority="5103">
      <formula>S29=5</formula>
    </cfRule>
    <cfRule type="expression" dxfId="5102" priority="5104">
      <formula>S29=4</formula>
    </cfRule>
    <cfRule type="expression" dxfId="5101" priority="5105">
      <formula>S29=3</formula>
    </cfRule>
    <cfRule type="expression" dxfId="5100" priority="5106">
      <formula>S29=2</formula>
    </cfRule>
    <cfRule type="expression" dxfId="5099" priority="5107">
      <formula>S29=1</formula>
    </cfRule>
    <cfRule type="expression" dxfId="5098" priority="5108">
      <formula>S29=0</formula>
    </cfRule>
  </conditionalFormatting>
  <conditionalFormatting sqref="S28">
    <cfRule type="expression" dxfId="5097" priority="5089">
      <formula>S29=9</formula>
    </cfRule>
    <cfRule type="expression" dxfId="5096" priority="5090">
      <formula>S29=8</formula>
    </cfRule>
    <cfRule type="expression" dxfId="5095" priority="5091">
      <formula>S29=7</formula>
    </cfRule>
    <cfRule type="expression" dxfId="5094" priority="5092">
      <formula>S29=6</formula>
    </cfRule>
    <cfRule type="expression" dxfId="5093" priority="5093">
      <formula>S29=5</formula>
    </cfRule>
    <cfRule type="expression" dxfId="5092" priority="5094">
      <formula>S29=4</formula>
    </cfRule>
    <cfRule type="expression" dxfId="5091" priority="5095">
      <formula>S29=3</formula>
    </cfRule>
    <cfRule type="expression" dxfId="5090" priority="5096">
      <formula>S29=2</formula>
    </cfRule>
    <cfRule type="expression" dxfId="5089" priority="5097">
      <formula>S29=1</formula>
    </cfRule>
    <cfRule type="expression" dxfId="5088" priority="5098">
      <formula>S29=0</formula>
    </cfRule>
  </conditionalFormatting>
  <conditionalFormatting sqref="D28">
    <cfRule type="expression" dxfId="5087" priority="5079">
      <formula>D29=9</formula>
    </cfRule>
    <cfRule type="expression" dxfId="5086" priority="5080">
      <formula>D29=8</formula>
    </cfRule>
    <cfRule type="expression" dxfId="5085" priority="5081">
      <formula>D29=7</formula>
    </cfRule>
    <cfRule type="expression" dxfId="5084" priority="5082">
      <formula>D29=6</formula>
    </cfRule>
    <cfRule type="expression" dxfId="5083" priority="5083">
      <formula>D29=5</formula>
    </cfRule>
    <cfRule type="expression" dxfId="5082" priority="5084">
      <formula>D29=4</formula>
    </cfRule>
    <cfRule type="expression" dxfId="5081" priority="5085">
      <formula>D29=3</formula>
    </cfRule>
    <cfRule type="expression" dxfId="5080" priority="5086">
      <formula>D29=2</formula>
    </cfRule>
    <cfRule type="expression" dxfId="5079" priority="5087">
      <formula>D29=1</formula>
    </cfRule>
    <cfRule type="expression" dxfId="5078" priority="5088">
      <formula>D29=0</formula>
    </cfRule>
  </conditionalFormatting>
  <conditionalFormatting sqref="F28">
    <cfRule type="expression" dxfId="5077" priority="5069">
      <formula>F29=9</formula>
    </cfRule>
    <cfRule type="expression" dxfId="5076" priority="5070">
      <formula>F29=8</formula>
    </cfRule>
    <cfRule type="expression" dxfId="5075" priority="5071">
      <formula>F29=7</formula>
    </cfRule>
    <cfRule type="expression" dxfId="5074" priority="5072">
      <formula>F29=6</formula>
    </cfRule>
    <cfRule type="expression" dxfId="5073" priority="5073">
      <formula>F29=5</formula>
    </cfRule>
    <cfRule type="expression" dxfId="5072" priority="5074">
      <formula>F29=4</formula>
    </cfRule>
    <cfRule type="expression" dxfId="5071" priority="5075">
      <formula>F29=3</formula>
    </cfRule>
    <cfRule type="expression" dxfId="5070" priority="5076">
      <formula>F29=2</formula>
    </cfRule>
    <cfRule type="expression" dxfId="5069" priority="5077">
      <formula>F29=1</formula>
    </cfRule>
    <cfRule type="expression" dxfId="5068" priority="5078">
      <formula>F29=0</formula>
    </cfRule>
  </conditionalFormatting>
  <conditionalFormatting sqref="H28">
    <cfRule type="expression" dxfId="5067" priority="5059">
      <formula>H29=9</formula>
    </cfRule>
    <cfRule type="expression" dxfId="5066" priority="5060">
      <formula>H29=8</formula>
    </cfRule>
    <cfRule type="expression" dxfId="5065" priority="5061">
      <formula>H29=7</formula>
    </cfRule>
    <cfRule type="expression" dxfId="5064" priority="5062">
      <formula>H29=6</formula>
    </cfRule>
    <cfRule type="expression" dxfId="5063" priority="5063">
      <formula>H29=5</formula>
    </cfRule>
    <cfRule type="expression" dxfId="5062" priority="5064">
      <formula>H29=4</formula>
    </cfRule>
    <cfRule type="expression" dxfId="5061" priority="5065">
      <formula>H29=3</formula>
    </cfRule>
    <cfRule type="expression" dxfId="5060" priority="5066">
      <formula>H29=2</formula>
    </cfRule>
    <cfRule type="expression" dxfId="5059" priority="5067">
      <formula>H29=1</formula>
    </cfRule>
    <cfRule type="expression" dxfId="5058" priority="5068">
      <formula>H29=0</formula>
    </cfRule>
  </conditionalFormatting>
  <conditionalFormatting sqref="D28">
    <cfRule type="expression" dxfId="5057" priority="5049">
      <formula>D29=9</formula>
    </cfRule>
    <cfRule type="expression" dxfId="5056" priority="5050">
      <formula>D29=8</formula>
    </cfRule>
    <cfRule type="expression" dxfId="5055" priority="5051">
      <formula>D29=7</formula>
    </cfRule>
    <cfRule type="expression" dxfId="5054" priority="5052">
      <formula>D29=6</formula>
    </cfRule>
    <cfRule type="expression" dxfId="5053" priority="5053">
      <formula>D29=5</formula>
    </cfRule>
    <cfRule type="expression" dxfId="5052" priority="5054">
      <formula>D29=4</formula>
    </cfRule>
    <cfRule type="expression" dxfId="5051" priority="5055">
      <formula>D29=3</formula>
    </cfRule>
    <cfRule type="expression" dxfId="5050" priority="5056">
      <formula>D29=2</formula>
    </cfRule>
    <cfRule type="expression" dxfId="5049" priority="5057">
      <formula>D29=1</formula>
    </cfRule>
    <cfRule type="expression" dxfId="5048" priority="5058">
      <formula>D29=0</formula>
    </cfRule>
  </conditionalFormatting>
  <conditionalFormatting sqref="F28">
    <cfRule type="expression" dxfId="5047" priority="5039">
      <formula>F29=9</formula>
    </cfRule>
    <cfRule type="expression" dxfId="5046" priority="5040">
      <formula>F29=8</formula>
    </cfRule>
    <cfRule type="expression" dxfId="5045" priority="5041">
      <formula>F29=7</formula>
    </cfRule>
    <cfRule type="expression" dxfId="5044" priority="5042">
      <formula>F29=6</formula>
    </cfRule>
    <cfRule type="expression" dxfId="5043" priority="5043">
      <formula>F29=5</formula>
    </cfRule>
    <cfRule type="expression" dxfId="5042" priority="5044">
      <formula>F29=4</formula>
    </cfRule>
    <cfRule type="expression" dxfId="5041" priority="5045">
      <formula>F29=3</formula>
    </cfRule>
    <cfRule type="expression" dxfId="5040" priority="5046">
      <formula>F29=2</formula>
    </cfRule>
    <cfRule type="expression" dxfId="5039" priority="5047">
      <formula>F29=1</formula>
    </cfRule>
    <cfRule type="expression" dxfId="5038" priority="5048">
      <formula>F29=0</formula>
    </cfRule>
  </conditionalFormatting>
  <conditionalFormatting sqref="H28">
    <cfRule type="expression" dxfId="5037" priority="5029">
      <formula>H29=9</formula>
    </cfRule>
    <cfRule type="expression" dxfId="5036" priority="5030">
      <formula>H29=8</formula>
    </cfRule>
    <cfRule type="expression" dxfId="5035" priority="5031">
      <formula>H29=7</formula>
    </cfRule>
    <cfRule type="expression" dxfId="5034" priority="5032">
      <formula>H29=6</formula>
    </cfRule>
    <cfRule type="expression" dxfId="5033" priority="5033">
      <formula>H29=5</formula>
    </cfRule>
    <cfRule type="expression" dxfId="5032" priority="5034">
      <formula>H29=4</formula>
    </cfRule>
    <cfRule type="expression" dxfId="5031" priority="5035">
      <formula>H29=3</formula>
    </cfRule>
    <cfRule type="expression" dxfId="5030" priority="5036">
      <formula>H29=2</formula>
    </cfRule>
    <cfRule type="expression" dxfId="5029" priority="5037">
      <formula>H29=1</formula>
    </cfRule>
    <cfRule type="expression" dxfId="5028" priority="5038">
      <formula>H29=0</formula>
    </cfRule>
  </conditionalFormatting>
  <conditionalFormatting sqref="D28">
    <cfRule type="expression" dxfId="5027" priority="5019">
      <formula>D29=9</formula>
    </cfRule>
    <cfRule type="expression" dxfId="5026" priority="5020">
      <formula>D29=8</formula>
    </cfRule>
    <cfRule type="expression" dxfId="5025" priority="5021">
      <formula>D29=7</formula>
    </cfRule>
    <cfRule type="expression" dxfId="5024" priority="5022">
      <formula>D29=6</formula>
    </cfRule>
    <cfRule type="expression" dxfId="5023" priority="5023">
      <formula>D29=5</formula>
    </cfRule>
    <cfRule type="expression" dxfId="5022" priority="5024">
      <formula>D29=4</formula>
    </cfRule>
    <cfRule type="expression" dxfId="5021" priority="5025">
      <formula>D29=3</formula>
    </cfRule>
    <cfRule type="expression" dxfId="5020" priority="5026">
      <formula>D29=2</formula>
    </cfRule>
    <cfRule type="expression" dxfId="5019" priority="5027">
      <formula>D29=1</formula>
    </cfRule>
    <cfRule type="expression" dxfId="5018" priority="5028">
      <formula>D29=0</formula>
    </cfRule>
  </conditionalFormatting>
  <conditionalFormatting sqref="H28">
    <cfRule type="expression" dxfId="5017" priority="5009">
      <formula>H29=9</formula>
    </cfRule>
    <cfRule type="expression" dxfId="5016" priority="5010">
      <formula>H29=8</formula>
    </cfRule>
    <cfRule type="expression" dxfId="5015" priority="5011">
      <formula>H29=7</formula>
    </cfRule>
    <cfRule type="expression" dxfId="5014" priority="5012">
      <formula>H29=6</formula>
    </cfRule>
    <cfRule type="expression" dxfId="5013" priority="5013">
      <formula>H29=5</formula>
    </cfRule>
    <cfRule type="expression" dxfId="5012" priority="5014">
      <formula>H29=4</formula>
    </cfRule>
    <cfRule type="expression" dxfId="5011" priority="5015">
      <formula>H29=3</formula>
    </cfRule>
    <cfRule type="expression" dxfId="5010" priority="5016">
      <formula>H29=2</formula>
    </cfRule>
    <cfRule type="expression" dxfId="5009" priority="5017">
      <formula>H29=1</formula>
    </cfRule>
    <cfRule type="expression" dxfId="5008" priority="5018">
      <formula>H29=0</formula>
    </cfRule>
  </conditionalFormatting>
  <conditionalFormatting sqref="F28">
    <cfRule type="expression" dxfId="5007" priority="4999">
      <formula>F29=9</formula>
    </cfRule>
    <cfRule type="expression" dxfId="5006" priority="5000">
      <formula>F29=8</formula>
    </cfRule>
    <cfRule type="expression" dxfId="5005" priority="5001">
      <formula>F29=7</formula>
    </cfRule>
    <cfRule type="expression" dxfId="5004" priority="5002">
      <formula>F29=6</formula>
    </cfRule>
    <cfRule type="expression" dxfId="5003" priority="5003">
      <formula>F29=5</formula>
    </cfRule>
    <cfRule type="expression" dxfId="5002" priority="5004">
      <formula>F29=4</formula>
    </cfRule>
    <cfRule type="expression" dxfId="5001" priority="5005">
      <formula>F29=3</formula>
    </cfRule>
    <cfRule type="expression" dxfId="5000" priority="5006">
      <formula>F29=2</formula>
    </cfRule>
    <cfRule type="expression" dxfId="4999" priority="5007">
      <formula>F29=1</formula>
    </cfRule>
    <cfRule type="expression" dxfId="4998" priority="5008">
      <formula>F29=0</formula>
    </cfRule>
  </conditionalFormatting>
  <conditionalFormatting sqref="F28">
    <cfRule type="expression" dxfId="4997" priority="4989">
      <formula>F29=9</formula>
    </cfRule>
    <cfRule type="expression" dxfId="4996" priority="4990">
      <formula>F29=8</formula>
    </cfRule>
    <cfRule type="expression" dxfId="4995" priority="4991">
      <formula>F29=7</formula>
    </cfRule>
    <cfRule type="expression" dxfId="4994" priority="4992">
      <formula>F29=6</formula>
    </cfRule>
    <cfRule type="expression" dxfId="4993" priority="4993">
      <formula>F29=5</formula>
    </cfRule>
    <cfRule type="expression" dxfId="4992" priority="4994">
      <formula>F29=4</formula>
    </cfRule>
    <cfRule type="expression" dxfId="4991" priority="4995">
      <formula>F29=3</formula>
    </cfRule>
    <cfRule type="expression" dxfId="4990" priority="4996">
      <formula>F29=2</formula>
    </cfRule>
    <cfRule type="expression" dxfId="4989" priority="4997">
      <formula>F29=1</formula>
    </cfRule>
    <cfRule type="expression" dxfId="4988" priority="4998">
      <formula>F29=0</formula>
    </cfRule>
  </conditionalFormatting>
  <conditionalFormatting sqref="F28">
    <cfRule type="expression" dxfId="4987" priority="4979">
      <formula>F29=9</formula>
    </cfRule>
    <cfRule type="expression" dxfId="4986" priority="4980">
      <formula>F29=8</formula>
    </cfRule>
    <cfRule type="expression" dxfId="4985" priority="4981">
      <formula>F29=7</formula>
    </cfRule>
    <cfRule type="expression" dxfId="4984" priority="4982">
      <formula>F29=6</formula>
    </cfRule>
    <cfRule type="expression" dxfId="4983" priority="4983">
      <formula>F29=5</formula>
    </cfRule>
    <cfRule type="expression" dxfId="4982" priority="4984">
      <formula>F29=4</formula>
    </cfRule>
    <cfRule type="expression" dxfId="4981" priority="4985">
      <formula>F29=3</formula>
    </cfRule>
    <cfRule type="expression" dxfId="4980" priority="4986">
      <formula>F29=2</formula>
    </cfRule>
    <cfRule type="expression" dxfId="4979" priority="4987">
      <formula>F29=1</formula>
    </cfRule>
    <cfRule type="expression" dxfId="4978" priority="4988">
      <formula>F29=0</formula>
    </cfRule>
  </conditionalFormatting>
  <conditionalFormatting sqref="H28">
    <cfRule type="expression" dxfId="4977" priority="4969">
      <formula>H29=9</formula>
    </cfRule>
    <cfRule type="expression" dxfId="4976" priority="4970">
      <formula>H29=8</formula>
    </cfRule>
    <cfRule type="expression" dxfId="4975" priority="4971">
      <formula>H29=7</formula>
    </cfRule>
    <cfRule type="expression" dxfId="4974" priority="4972">
      <formula>H29=6</formula>
    </cfRule>
    <cfRule type="expression" dxfId="4973" priority="4973">
      <formula>H29=5</formula>
    </cfRule>
    <cfRule type="expression" dxfId="4972" priority="4974">
      <formula>H29=4</formula>
    </cfRule>
    <cfRule type="expression" dxfId="4971" priority="4975">
      <formula>H29=3</formula>
    </cfRule>
    <cfRule type="expression" dxfId="4970" priority="4976">
      <formula>H29=2</formula>
    </cfRule>
    <cfRule type="expression" dxfId="4969" priority="4977">
      <formula>H29=1</formula>
    </cfRule>
    <cfRule type="expression" dxfId="4968" priority="4978">
      <formula>H29=0</formula>
    </cfRule>
  </conditionalFormatting>
  <conditionalFormatting sqref="H28">
    <cfRule type="expression" dxfId="4967" priority="4959">
      <formula>H29=9</formula>
    </cfRule>
    <cfRule type="expression" dxfId="4966" priority="4960">
      <formula>H29=8</formula>
    </cfRule>
    <cfRule type="expression" dxfId="4965" priority="4961">
      <formula>H29=7</formula>
    </cfRule>
    <cfRule type="expression" dxfId="4964" priority="4962">
      <formula>H29=6</formula>
    </cfRule>
    <cfRule type="expression" dxfId="4963" priority="4963">
      <formula>H29=5</formula>
    </cfRule>
    <cfRule type="expression" dxfId="4962" priority="4964">
      <formula>H29=4</formula>
    </cfRule>
    <cfRule type="expression" dxfId="4961" priority="4965">
      <formula>H29=3</formula>
    </cfRule>
    <cfRule type="expression" dxfId="4960" priority="4966">
      <formula>H29=2</formula>
    </cfRule>
    <cfRule type="expression" dxfId="4959" priority="4967">
      <formula>H29=1</formula>
    </cfRule>
    <cfRule type="expression" dxfId="4958" priority="4968">
      <formula>H29=0</formula>
    </cfRule>
  </conditionalFormatting>
  <conditionalFormatting sqref="H28">
    <cfRule type="expression" dxfId="4957" priority="4949">
      <formula>H29=9</formula>
    </cfRule>
    <cfRule type="expression" dxfId="4956" priority="4950">
      <formula>H29=8</formula>
    </cfRule>
    <cfRule type="expression" dxfId="4955" priority="4951">
      <formula>H29=7</formula>
    </cfRule>
    <cfRule type="expression" dxfId="4954" priority="4952">
      <formula>H29=6</formula>
    </cfRule>
    <cfRule type="expression" dxfId="4953" priority="4953">
      <formula>H29=5</formula>
    </cfRule>
    <cfRule type="expression" dxfId="4952" priority="4954">
      <formula>H29=4</formula>
    </cfRule>
    <cfRule type="expression" dxfId="4951" priority="4955">
      <formula>H29=3</formula>
    </cfRule>
    <cfRule type="expression" dxfId="4950" priority="4956">
      <formula>H29=2</formula>
    </cfRule>
    <cfRule type="expression" dxfId="4949" priority="4957">
      <formula>H29=1</formula>
    </cfRule>
    <cfRule type="expression" dxfId="4948" priority="4958">
      <formula>H29=0</formula>
    </cfRule>
  </conditionalFormatting>
  <conditionalFormatting sqref="Z28">
    <cfRule type="expression" dxfId="4947" priority="4939">
      <formula>Z29=9</formula>
    </cfRule>
    <cfRule type="expression" dxfId="4946" priority="4940">
      <formula>Z29=8</formula>
    </cfRule>
    <cfRule type="expression" dxfId="4945" priority="4941">
      <formula>Z29=7</formula>
    </cfRule>
    <cfRule type="expression" dxfId="4944" priority="4942">
      <formula>Z29=6</formula>
    </cfRule>
    <cfRule type="expression" dxfId="4943" priority="4943">
      <formula>Z29=5</formula>
    </cfRule>
    <cfRule type="expression" dxfId="4942" priority="4944">
      <formula>Z29=4</formula>
    </cfRule>
    <cfRule type="expression" dxfId="4941" priority="4945">
      <formula>Z29=3</formula>
    </cfRule>
    <cfRule type="expression" dxfId="4940" priority="4946">
      <formula>Z29=2</formula>
    </cfRule>
    <cfRule type="expression" dxfId="4939" priority="4947">
      <formula>Z29=1</formula>
    </cfRule>
    <cfRule type="expression" dxfId="4938" priority="4948">
      <formula>Z29=0</formula>
    </cfRule>
  </conditionalFormatting>
  <conditionalFormatting sqref="AB28">
    <cfRule type="expression" dxfId="4937" priority="4929">
      <formula>AB29=9</formula>
    </cfRule>
    <cfRule type="expression" dxfId="4936" priority="4930">
      <formula>AB29=8</formula>
    </cfRule>
    <cfRule type="expression" dxfId="4935" priority="4931">
      <formula>AB29=7</formula>
    </cfRule>
    <cfRule type="expression" dxfId="4934" priority="4932">
      <formula>AB29=6</formula>
    </cfRule>
    <cfRule type="expression" dxfId="4933" priority="4933">
      <formula>AB29=5</formula>
    </cfRule>
    <cfRule type="expression" dxfId="4932" priority="4934">
      <formula>AB29=4</formula>
    </cfRule>
    <cfRule type="expression" dxfId="4931" priority="4935">
      <formula>AB29=3</formula>
    </cfRule>
    <cfRule type="expression" dxfId="4930" priority="4936">
      <formula>AB29=2</formula>
    </cfRule>
    <cfRule type="expression" dxfId="4929" priority="4937">
      <formula>AB29=1</formula>
    </cfRule>
    <cfRule type="expression" dxfId="4928" priority="4938">
      <formula>AB29=0</formula>
    </cfRule>
  </conditionalFormatting>
  <conditionalFormatting sqref="AD28">
    <cfRule type="expression" dxfId="4927" priority="4919">
      <formula>AD29=9</formula>
    </cfRule>
    <cfRule type="expression" dxfId="4926" priority="4920">
      <formula>AD29=8</formula>
    </cfRule>
    <cfRule type="expression" dxfId="4925" priority="4921">
      <formula>AD29=7</formula>
    </cfRule>
    <cfRule type="expression" dxfId="4924" priority="4922">
      <formula>AD29=6</formula>
    </cfRule>
    <cfRule type="expression" dxfId="4923" priority="4923">
      <formula>AD29=5</formula>
    </cfRule>
    <cfRule type="expression" dxfId="4922" priority="4924">
      <formula>AD29=4</formula>
    </cfRule>
    <cfRule type="expression" dxfId="4921" priority="4925">
      <formula>AD29=3</formula>
    </cfRule>
    <cfRule type="expression" dxfId="4920" priority="4926">
      <formula>AD29=2</formula>
    </cfRule>
    <cfRule type="expression" dxfId="4919" priority="4927">
      <formula>AD29=1</formula>
    </cfRule>
    <cfRule type="expression" dxfId="4918" priority="4928">
      <formula>AD29=0</formula>
    </cfRule>
  </conditionalFormatting>
  <conditionalFormatting sqref="Z28">
    <cfRule type="expression" dxfId="4917" priority="4909">
      <formula>Z29=9</formula>
    </cfRule>
    <cfRule type="expression" dxfId="4916" priority="4910">
      <formula>Z29=8</formula>
    </cfRule>
    <cfRule type="expression" dxfId="4915" priority="4911">
      <formula>Z29=7</formula>
    </cfRule>
    <cfRule type="expression" dxfId="4914" priority="4912">
      <formula>Z29=6</formula>
    </cfRule>
    <cfRule type="expression" dxfId="4913" priority="4913">
      <formula>Z29=5</formula>
    </cfRule>
    <cfRule type="expression" dxfId="4912" priority="4914">
      <formula>Z29=4</formula>
    </cfRule>
    <cfRule type="expression" dxfId="4911" priority="4915">
      <formula>Z29=3</formula>
    </cfRule>
    <cfRule type="expression" dxfId="4910" priority="4916">
      <formula>Z29=2</formula>
    </cfRule>
    <cfRule type="expression" dxfId="4909" priority="4917">
      <formula>Z29=1</formula>
    </cfRule>
    <cfRule type="expression" dxfId="4908" priority="4918">
      <formula>Z29=0</formula>
    </cfRule>
  </conditionalFormatting>
  <conditionalFormatting sqref="AB28">
    <cfRule type="expression" dxfId="4907" priority="4899">
      <formula>AB29=9</formula>
    </cfRule>
    <cfRule type="expression" dxfId="4906" priority="4900">
      <formula>AB29=8</formula>
    </cfRule>
    <cfRule type="expression" dxfId="4905" priority="4901">
      <formula>AB29=7</formula>
    </cfRule>
    <cfRule type="expression" dxfId="4904" priority="4902">
      <formula>AB29=6</formula>
    </cfRule>
    <cfRule type="expression" dxfId="4903" priority="4903">
      <formula>AB29=5</formula>
    </cfRule>
    <cfRule type="expression" dxfId="4902" priority="4904">
      <formula>AB29=4</formula>
    </cfRule>
    <cfRule type="expression" dxfId="4901" priority="4905">
      <formula>AB29=3</formula>
    </cfRule>
    <cfRule type="expression" dxfId="4900" priority="4906">
      <formula>AB29=2</formula>
    </cfRule>
    <cfRule type="expression" dxfId="4899" priority="4907">
      <formula>AB29=1</formula>
    </cfRule>
    <cfRule type="expression" dxfId="4898" priority="4908">
      <formula>AB29=0</formula>
    </cfRule>
  </conditionalFormatting>
  <conditionalFormatting sqref="AD28">
    <cfRule type="expression" dxfId="4897" priority="4889">
      <formula>AD29=9</formula>
    </cfRule>
    <cfRule type="expression" dxfId="4896" priority="4890">
      <formula>AD29=8</formula>
    </cfRule>
    <cfRule type="expression" dxfId="4895" priority="4891">
      <formula>AD29=7</formula>
    </cfRule>
    <cfRule type="expression" dxfId="4894" priority="4892">
      <formula>AD29=6</formula>
    </cfRule>
    <cfRule type="expression" dxfId="4893" priority="4893">
      <formula>AD29=5</formula>
    </cfRule>
    <cfRule type="expression" dxfId="4892" priority="4894">
      <formula>AD29=4</formula>
    </cfRule>
    <cfRule type="expression" dxfId="4891" priority="4895">
      <formula>AD29=3</formula>
    </cfRule>
    <cfRule type="expression" dxfId="4890" priority="4896">
      <formula>AD29=2</formula>
    </cfRule>
    <cfRule type="expression" dxfId="4889" priority="4897">
      <formula>AD29=1</formula>
    </cfRule>
    <cfRule type="expression" dxfId="4888" priority="4898">
      <formula>AD29=0</formula>
    </cfRule>
  </conditionalFormatting>
  <conditionalFormatting sqref="Z28">
    <cfRule type="expression" dxfId="4887" priority="4879">
      <formula>Z29=9</formula>
    </cfRule>
    <cfRule type="expression" dxfId="4886" priority="4880">
      <formula>Z29=8</formula>
    </cfRule>
    <cfRule type="expression" dxfId="4885" priority="4881">
      <formula>Z29=7</formula>
    </cfRule>
    <cfRule type="expression" dxfId="4884" priority="4882">
      <formula>Z29=6</formula>
    </cfRule>
    <cfRule type="expression" dxfId="4883" priority="4883">
      <formula>Z29=5</formula>
    </cfRule>
    <cfRule type="expression" dxfId="4882" priority="4884">
      <formula>Z29=4</formula>
    </cfRule>
    <cfRule type="expression" dxfId="4881" priority="4885">
      <formula>Z29=3</formula>
    </cfRule>
    <cfRule type="expression" dxfId="4880" priority="4886">
      <formula>Z29=2</formula>
    </cfRule>
    <cfRule type="expression" dxfId="4879" priority="4887">
      <formula>Z29=1</formula>
    </cfRule>
    <cfRule type="expression" dxfId="4878" priority="4888">
      <formula>Z29=0</formula>
    </cfRule>
  </conditionalFormatting>
  <conditionalFormatting sqref="AD28">
    <cfRule type="expression" dxfId="4877" priority="4869">
      <formula>AD29=9</formula>
    </cfRule>
    <cfRule type="expression" dxfId="4876" priority="4870">
      <formula>AD29=8</formula>
    </cfRule>
    <cfRule type="expression" dxfId="4875" priority="4871">
      <formula>AD29=7</formula>
    </cfRule>
    <cfRule type="expression" dxfId="4874" priority="4872">
      <formula>AD29=6</formula>
    </cfRule>
    <cfRule type="expression" dxfId="4873" priority="4873">
      <formula>AD29=5</formula>
    </cfRule>
    <cfRule type="expression" dxfId="4872" priority="4874">
      <formula>AD29=4</formula>
    </cfRule>
    <cfRule type="expression" dxfId="4871" priority="4875">
      <formula>AD29=3</formula>
    </cfRule>
    <cfRule type="expression" dxfId="4870" priority="4876">
      <formula>AD29=2</formula>
    </cfRule>
    <cfRule type="expression" dxfId="4869" priority="4877">
      <formula>AD29=1</formula>
    </cfRule>
    <cfRule type="expression" dxfId="4868" priority="4878">
      <formula>AD29=0</formula>
    </cfRule>
  </conditionalFormatting>
  <conditionalFormatting sqref="AB28">
    <cfRule type="expression" dxfId="4867" priority="4859">
      <formula>AB29=9</formula>
    </cfRule>
    <cfRule type="expression" dxfId="4866" priority="4860">
      <formula>AB29=8</formula>
    </cfRule>
    <cfRule type="expression" dxfId="4865" priority="4861">
      <formula>AB29=7</formula>
    </cfRule>
    <cfRule type="expression" dxfId="4864" priority="4862">
      <formula>AB29=6</formula>
    </cfRule>
    <cfRule type="expression" dxfId="4863" priority="4863">
      <formula>AB29=5</formula>
    </cfRule>
    <cfRule type="expression" dxfId="4862" priority="4864">
      <formula>AB29=4</formula>
    </cfRule>
    <cfRule type="expression" dxfId="4861" priority="4865">
      <formula>AB29=3</formula>
    </cfRule>
    <cfRule type="expression" dxfId="4860" priority="4866">
      <formula>AB29=2</formula>
    </cfRule>
    <cfRule type="expression" dxfId="4859" priority="4867">
      <formula>AB29=1</formula>
    </cfRule>
    <cfRule type="expression" dxfId="4858" priority="4868">
      <formula>AB29=0</formula>
    </cfRule>
  </conditionalFormatting>
  <conditionalFormatting sqref="AB28">
    <cfRule type="expression" dxfId="4857" priority="4849">
      <formula>AB29=9</formula>
    </cfRule>
    <cfRule type="expression" dxfId="4856" priority="4850">
      <formula>AB29=8</formula>
    </cfRule>
    <cfRule type="expression" dxfId="4855" priority="4851">
      <formula>AB29=7</formula>
    </cfRule>
    <cfRule type="expression" dxfId="4854" priority="4852">
      <formula>AB29=6</formula>
    </cfRule>
    <cfRule type="expression" dxfId="4853" priority="4853">
      <formula>AB29=5</formula>
    </cfRule>
    <cfRule type="expression" dxfId="4852" priority="4854">
      <formula>AB29=4</formula>
    </cfRule>
    <cfRule type="expression" dxfId="4851" priority="4855">
      <formula>AB29=3</formula>
    </cfRule>
    <cfRule type="expression" dxfId="4850" priority="4856">
      <formula>AB29=2</formula>
    </cfRule>
    <cfRule type="expression" dxfId="4849" priority="4857">
      <formula>AB29=1</formula>
    </cfRule>
    <cfRule type="expression" dxfId="4848" priority="4858">
      <formula>AB29=0</formula>
    </cfRule>
  </conditionalFormatting>
  <conditionalFormatting sqref="AB28">
    <cfRule type="expression" dxfId="4847" priority="4839">
      <formula>AB29=9</formula>
    </cfRule>
    <cfRule type="expression" dxfId="4846" priority="4840">
      <formula>AB29=8</formula>
    </cfRule>
    <cfRule type="expression" dxfId="4845" priority="4841">
      <formula>AB29=7</formula>
    </cfRule>
    <cfRule type="expression" dxfId="4844" priority="4842">
      <formula>AB29=6</formula>
    </cfRule>
    <cfRule type="expression" dxfId="4843" priority="4843">
      <formula>AB29=5</formula>
    </cfRule>
    <cfRule type="expression" dxfId="4842" priority="4844">
      <formula>AB29=4</formula>
    </cfRule>
    <cfRule type="expression" dxfId="4841" priority="4845">
      <formula>AB29=3</formula>
    </cfRule>
    <cfRule type="expression" dxfId="4840" priority="4846">
      <formula>AB29=2</formula>
    </cfRule>
    <cfRule type="expression" dxfId="4839" priority="4847">
      <formula>AB29=1</formula>
    </cfRule>
    <cfRule type="expression" dxfId="4838" priority="4848">
      <formula>AB29=0</formula>
    </cfRule>
  </conditionalFormatting>
  <conditionalFormatting sqref="AD28">
    <cfRule type="expression" dxfId="4837" priority="4829">
      <formula>AD29=9</formula>
    </cfRule>
    <cfRule type="expression" dxfId="4836" priority="4830">
      <formula>AD29=8</formula>
    </cfRule>
    <cfRule type="expression" dxfId="4835" priority="4831">
      <formula>AD29=7</formula>
    </cfRule>
    <cfRule type="expression" dxfId="4834" priority="4832">
      <formula>AD29=6</formula>
    </cfRule>
    <cfRule type="expression" dxfId="4833" priority="4833">
      <formula>AD29=5</formula>
    </cfRule>
    <cfRule type="expression" dxfId="4832" priority="4834">
      <formula>AD29=4</formula>
    </cfRule>
    <cfRule type="expression" dxfId="4831" priority="4835">
      <formula>AD29=3</formula>
    </cfRule>
    <cfRule type="expression" dxfId="4830" priority="4836">
      <formula>AD29=2</formula>
    </cfRule>
    <cfRule type="expression" dxfId="4829" priority="4837">
      <formula>AD29=1</formula>
    </cfRule>
    <cfRule type="expression" dxfId="4828" priority="4838">
      <formula>AD29=0</formula>
    </cfRule>
  </conditionalFormatting>
  <conditionalFormatting sqref="AD28">
    <cfRule type="expression" dxfId="4827" priority="4819">
      <formula>AD29=9</formula>
    </cfRule>
    <cfRule type="expression" dxfId="4826" priority="4820">
      <formula>AD29=8</formula>
    </cfRule>
    <cfRule type="expression" dxfId="4825" priority="4821">
      <formula>AD29=7</formula>
    </cfRule>
    <cfRule type="expression" dxfId="4824" priority="4822">
      <formula>AD29=6</formula>
    </cfRule>
    <cfRule type="expression" dxfId="4823" priority="4823">
      <formula>AD29=5</formula>
    </cfRule>
    <cfRule type="expression" dxfId="4822" priority="4824">
      <formula>AD29=4</formula>
    </cfRule>
    <cfRule type="expression" dxfId="4821" priority="4825">
      <formula>AD29=3</formula>
    </cfRule>
    <cfRule type="expression" dxfId="4820" priority="4826">
      <formula>AD29=2</formula>
    </cfRule>
    <cfRule type="expression" dxfId="4819" priority="4827">
      <formula>AD29=1</formula>
    </cfRule>
    <cfRule type="expression" dxfId="4818" priority="4828">
      <formula>AD29=0</formula>
    </cfRule>
  </conditionalFormatting>
  <conditionalFormatting sqref="AD28">
    <cfRule type="expression" dxfId="4817" priority="4809">
      <formula>AD29=9</formula>
    </cfRule>
    <cfRule type="expression" dxfId="4816" priority="4810">
      <formula>AD29=8</formula>
    </cfRule>
    <cfRule type="expression" dxfId="4815" priority="4811">
      <formula>AD29=7</formula>
    </cfRule>
    <cfRule type="expression" dxfId="4814" priority="4812">
      <formula>AD29=6</formula>
    </cfRule>
    <cfRule type="expression" dxfId="4813" priority="4813">
      <formula>AD29=5</formula>
    </cfRule>
    <cfRule type="expression" dxfId="4812" priority="4814">
      <formula>AD29=4</formula>
    </cfRule>
    <cfRule type="expression" dxfId="4811" priority="4815">
      <formula>AD29=3</formula>
    </cfRule>
    <cfRule type="expression" dxfId="4810" priority="4816">
      <formula>AD29=2</formula>
    </cfRule>
    <cfRule type="expression" dxfId="4809" priority="4817">
      <formula>AD29=1</formula>
    </cfRule>
    <cfRule type="expression" dxfId="4808" priority="4818">
      <formula>AD29=0</formula>
    </cfRule>
  </conditionalFormatting>
  <conditionalFormatting sqref="AK28">
    <cfRule type="expression" dxfId="4807" priority="4799">
      <formula>AK29=9</formula>
    </cfRule>
    <cfRule type="expression" dxfId="4806" priority="4800">
      <formula>AK29=8</formula>
    </cfRule>
    <cfRule type="expression" dxfId="4805" priority="4801">
      <formula>AK29=7</formula>
    </cfRule>
    <cfRule type="expression" dxfId="4804" priority="4802">
      <formula>AK29=6</formula>
    </cfRule>
    <cfRule type="expression" dxfId="4803" priority="4803">
      <formula>AK29=5</formula>
    </cfRule>
    <cfRule type="expression" dxfId="4802" priority="4804">
      <formula>AK29=4</formula>
    </cfRule>
    <cfRule type="expression" dxfId="4801" priority="4805">
      <formula>AK29=3</formula>
    </cfRule>
    <cfRule type="expression" dxfId="4800" priority="4806">
      <formula>AK29=2</formula>
    </cfRule>
    <cfRule type="expression" dxfId="4799" priority="4807">
      <formula>AK29=1</formula>
    </cfRule>
    <cfRule type="expression" dxfId="4798" priority="4808">
      <formula>AK29=0</formula>
    </cfRule>
  </conditionalFormatting>
  <conditionalFormatting sqref="AM28">
    <cfRule type="expression" dxfId="4797" priority="4789">
      <formula>AM29=9</formula>
    </cfRule>
    <cfRule type="expression" dxfId="4796" priority="4790">
      <formula>AM29=8</formula>
    </cfRule>
    <cfRule type="expression" dxfId="4795" priority="4791">
      <formula>AM29=7</formula>
    </cfRule>
    <cfRule type="expression" dxfId="4794" priority="4792">
      <formula>AM29=6</formula>
    </cfRule>
    <cfRule type="expression" dxfId="4793" priority="4793">
      <formula>AM29=5</formula>
    </cfRule>
    <cfRule type="expression" dxfId="4792" priority="4794">
      <formula>AM29=4</formula>
    </cfRule>
    <cfRule type="expression" dxfId="4791" priority="4795">
      <formula>AM29=3</formula>
    </cfRule>
    <cfRule type="expression" dxfId="4790" priority="4796">
      <formula>AM29=2</formula>
    </cfRule>
    <cfRule type="expression" dxfId="4789" priority="4797">
      <formula>AM29=1</formula>
    </cfRule>
    <cfRule type="expression" dxfId="4788" priority="4798">
      <formula>AM29=0</formula>
    </cfRule>
  </conditionalFormatting>
  <conditionalFormatting sqref="AO28">
    <cfRule type="expression" dxfId="4787" priority="4779">
      <formula>AO29=9</formula>
    </cfRule>
    <cfRule type="expression" dxfId="4786" priority="4780">
      <formula>AO29=8</formula>
    </cfRule>
    <cfRule type="expression" dxfId="4785" priority="4781">
      <formula>AO29=7</formula>
    </cfRule>
    <cfRule type="expression" dxfId="4784" priority="4782">
      <formula>AO29=6</formula>
    </cfRule>
    <cfRule type="expression" dxfId="4783" priority="4783">
      <formula>AO29=5</formula>
    </cfRule>
    <cfRule type="expression" dxfId="4782" priority="4784">
      <formula>AO29=4</formula>
    </cfRule>
    <cfRule type="expression" dxfId="4781" priority="4785">
      <formula>AO29=3</formula>
    </cfRule>
    <cfRule type="expression" dxfId="4780" priority="4786">
      <formula>AO29=2</formula>
    </cfRule>
    <cfRule type="expression" dxfId="4779" priority="4787">
      <formula>AO29=1</formula>
    </cfRule>
    <cfRule type="expression" dxfId="4778" priority="4788">
      <formula>AO29=0</formula>
    </cfRule>
  </conditionalFormatting>
  <conditionalFormatting sqref="AK28">
    <cfRule type="expression" dxfId="4777" priority="4769">
      <formula>AK29=9</formula>
    </cfRule>
    <cfRule type="expression" dxfId="4776" priority="4770">
      <formula>AK29=8</formula>
    </cfRule>
    <cfRule type="expression" dxfId="4775" priority="4771">
      <formula>AK29=7</formula>
    </cfRule>
    <cfRule type="expression" dxfId="4774" priority="4772">
      <formula>AK29=6</formula>
    </cfRule>
    <cfRule type="expression" dxfId="4773" priority="4773">
      <formula>AK29=5</formula>
    </cfRule>
    <cfRule type="expression" dxfId="4772" priority="4774">
      <formula>AK29=4</formula>
    </cfRule>
    <cfRule type="expression" dxfId="4771" priority="4775">
      <formula>AK29=3</formula>
    </cfRule>
    <cfRule type="expression" dxfId="4770" priority="4776">
      <formula>AK29=2</formula>
    </cfRule>
    <cfRule type="expression" dxfId="4769" priority="4777">
      <formula>AK29=1</formula>
    </cfRule>
    <cfRule type="expression" dxfId="4768" priority="4778">
      <formula>AK29=0</formula>
    </cfRule>
  </conditionalFormatting>
  <conditionalFormatting sqref="AM28">
    <cfRule type="expression" dxfId="4767" priority="4759">
      <formula>AM29=9</formula>
    </cfRule>
    <cfRule type="expression" dxfId="4766" priority="4760">
      <formula>AM29=8</formula>
    </cfRule>
    <cfRule type="expression" dxfId="4765" priority="4761">
      <formula>AM29=7</formula>
    </cfRule>
    <cfRule type="expression" dxfId="4764" priority="4762">
      <formula>AM29=6</formula>
    </cfRule>
    <cfRule type="expression" dxfId="4763" priority="4763">
      <formula>AM29=5</formula>
    </cfRule>
    <cfRule type="expression" dxfId="4762" priority="4764">
      <formula>AM29=4</formula>
    </cfRule>
    <cfRule type="expression" dxfId="4761" priority="4765">
      <formula>AM29=3</formula>
    </cfRule>
    <cfRule type="expression" dxfId="4760" priority="4766">
      <formula>AM29=2</formula>
    </cfRule>
    <cfRule type="expression" dxfId="4759" priority="4767">
      <formula>AM29=1</formula>
    </cfRule>
    <cfRule type="expression" dxfId="4758" priority="4768">
      <formula>AM29=0</formula>
    </cfRule>
  </conditionalFormatting>
  <conditionalFormatting sqref="AO28">
    <cfRule type="expression" dxfId="4757" priority="4749">
      <formula>AO29=9</formula>
    </cfRule>
    <cfRule type="expression" dxfId="4756" priority="4750">
      <formula>AO29=8</formula>
    </cfRule>
    <cfRule type="expression" dxfId="4755" priority="4751">
      <formula>AO29=7</formula>
    </cfRule>
    <cfRule type="expression" dxfId="4754" priority="4752">
      <formula>AO29=6</formula>
    </cfRule>
    <cfRule type="expression" dxfId="4753" priority="4753">
      <formula>AO29=5</formula>
    </cfRule>
    <cfRule type="expression" dxfId="4752" priority="4754">
      <formula>AO29=4</formula>
    </cfRule>
    <cfRule type="expression" dxfId="4751" priority="4755">
      <formula>AO29=3</formula>
    </cfRule>
    <cfRule type="expression" dxfId="4750" priority="4756">
      <formula>AO29=2</formula>
    </cfRule>
    <cfRule type="expression" dxfId="4749" priority="4757">
      <formula>AO29=1</formula>
    </cfRule>
    <cfRule type="expression" dxfId="4748" priority="4758">
      <formula>AO29=0</formula>
    </cfRule>
  </conditionalFormatting>
  <conditionalFormatting sqref="AK28">
    <cfRule type="expression" dxfId="4747" priority="4739">
      <formula>AK29=9</formula>
    </cfRule>
    <cfRule type="expression" dxfId="4746" priority="4740">
      <formula>AK29=8</formula>
    </cfRule>
    <cfRule type="expression" dxfId="4745" priority="4741">
      <formula>AK29=7</formula>
    </cfRule>
    <cfRule type="expression" dxfId="4744" priority="4742">
      <formula>AK29=6</formula>
    </cfRule>
    <cfRule type="expression" dxfId="4743" priority="4743">
      <formula>AK29=5</formula>
    </cfRule>
    <cfRule type="expression" dxfId="4742" priority="4744">
      <formula>AK29=4</formula>
    </cfRule>
    <cfRule type="expression" dxfId="4741" priority="4745">
      <formula>AK29=3</formula>
    </cfRule>
    <cfRule type="expression" dxfId="4740" priority="4746">
      <formula>AK29=2</formula>
    </cfRule>
    <cfRule type="expression" dxfId="4739" priority="4747">
      <formula>AK29=1</formula>
    </cfRule>
    <cfRule type="expression" dxfId="4738" priority="4748">
      <formula>AK29=0</formula>
    </cfRule>
  </conditionalFormatting>
  <conditionalFormatting sqref="AO28">
    <cfRule type="expression" dxfId="4737" priority="4729">
      <formula>AO29=9</formula>
    </cfRule>
    <cfRule type="expression" dxfId="4736" priority="4730">
      <formula>AO29=8</formula>
    </cfRule>
    <cfRule type="expression" dxfId="4735" priority="4731">
      <formula>AO29=7</formula>
    </cfRule>
    <cfRule type="expression" dxfId="4734" priority="4732">
      <formula>AO29=6</formula>
    </cfRule>
    <cfRule type="expression" dxfId="4733" priority="4733">
      <formula>AO29=5</formula>
    </cfRule>
    <cfRule type="expression" dxfId="4732" priority="4734">
      <formula>AO29=4</formula>
    </cfRule>
    <cfRule type="expression" dxfId="4731" priority="4735">
      <formula>AO29=3</formula>
    </cfRule>
    <cfRule type="expression" dxfId="4730" priority="4736">
      <formula>AO29=2</formula>
    </cfRule>
    <cfRule type="expression" dxfId="4729" priority="4737">
      <formula>AO29=1</formula>
    </cfRule>
    <cfRule type="expression" dxfId="4728" priority="4738">
      <formula>AO29=0</formula>
    </cfRule>
  </conditionalFormatting>
  <conditionalFormatting sqref="AM28">
    <cfRule type="expression" dxfId="4727" priority="4719">
      <formula>AM29=9</formula>
    </cfRule>
    <cfRule type="expression" dxfId="4726" priority="4720">
      <formula>AM29=8</formula>
    </cfRule>
    <cfRule type="expression" dxfId="4725" priority="4721">
      <formula>AM29=7</formula>
    </cfRule>
    <cfRule type="expression" dxfId="4724" priority="4722">
      <formula>AM29=6</formula>
    </cfRule>
    <cfRule type="expression" dxfId="4723" priority="4723">
      <formula>AM29=5</formula>
    </cfRule>
    <cfRule type="expression" dxfId="4722" priority="4724">
      <formula>AM29=4</formula>
    </cfRule>
    <cfRule type="expression" dxfId="4721" priority="4725">
      <formula>AM29=3</formula>
    </cfRule>
    <cfRule type="expression" dxfId="4720" priority="4726">
      <formula>AM29=2</formula>
    </cfRule>
    <cfRule type="expression" dxfId="4719" priority="4727">
      <formula>AM29=1</formula>
    </cfRule>
    <cfRule type="expression" dxfId="4718" priority="4728">
      <formula>AM29=0</formula>
    </cfRule>
  </conditionalFormatting>
  <conditionalFormatting sqref="AM28">
    <cfRule type="expression" dxfId="4717" priority="4709">
      <formula>AM29=9</formula>
    </cfRule>
    <cfRule type="expression" dxfId="4716" priority="4710">
      <formula>AM29=8</formula>
    </cfRule>
    <cfRule type="expression" dxfId="4715" priority="4711">
      <formula>AM29=7</formula>
    </cfRule>
    <cfRule type="expression" dxfId="4714" priority="4712">
      <formula>AM29=6</formula>
    </cfRule>
    <cfRule type="expression" dxfId="4713" priority="4713">
      <formula>AM29=5</formula>
    </cfRule>
    <cfRule type="expression" dxfId="4712" priority="4714">
      <formula>AM29=4</formula>
    </cfRule>
    <cfRule type="expression" dxfId="4711" priority="4715">
      <formula>AM29=3</formula>
    </cfRule>
    <cfRule type="expression" dxfId="4710" priority="4716">
      <formula>AM29=2</formula>
    </cfRule>
    <cfRule type="expression" dxfId="4709" priority="4717">
      <formula>AM29=1</formula>
    </cfRule>
    <cfRule type="expression" dxfId="4708" priority="4718">
      <formula>AM29=0</formula>
    </cfRule>
  </conditionalFormatting>
  <conditionalFormatting sqref="AM28">
    <cfRule type="expression" dxfId="4707" priority="4699">
      <formula>AM29=9</formula>
    </cfRule>
    <cfRule type="expression" dxfId="4706" priority="4700">
      <formula>AM29=8</formula>
    </cfRule>
    <cfRule type="expression" dxfId="4705" priority="4701">
      <formula>AM29=7</formula>
    </cfRule>
    <cfRule type="expression" dxfId="4704" priority="4702">
      <formula>AM29=6</formula>
    </cfRule>
    <cfRule type="expression" dxfId="4703" priority="4703">
      <formula>AM29=5</formula>
    </cfRule>
    <cfRule type="expression" dxfId="4702" priority="4704">
      <formula>AM29=4</formula>
    </cfRule>
    <cfRule type="expression" dxfId="4701" priority="4705">
      <formula>AM29=3</formula>
    </cfRule>
    <cfRule type="expression" dxfId="4700" priority="4706">
      <formula>AM29=2</formula>
    </cfRule>
    <cfRule type="expression" dxfId="4699" priority="4707">
      <formula>AM29=1</formula>
    </cfRule>
    <cfRule type="expression" dxfId="4698" priority="4708">
      <formula>AM29=0</formula>
    </cfRule>
  </conditionalFormatting>
  <conditionalFormatting sqref="AO28">
    <cfRule type="expression" dxfId="4697" priority="4689">
      <formula>AO29=9</formula>
    </cfRule>
    <cfRule type="expression" dxfId="4696" priority="4690">
      <formula>AO29=8</formula>
    </cfRule>
    <cfRule type="expression" dxfId="4695" priority="4691">
      <formula>AO29=7</formula>
    </cfRule>
    <cfRule type="expression" dxfId="4694" priority="4692">
      <formula>AO29=6</formula>
    </cfRule>
    <cfRule type="expression" dxfId="4693" priority="4693">
      <formula>AO29=5</formula>
    </cfRule>
    <cfRule type="expression" dxfId="4692" priority="4694">
      <formula>AO29=4</formula>
    </cfRule>
    <cfRule type="expression" dxfId="4691" priority="4695">
      <formula>AO29=3</formula>
    </cfRule>
    <cfRule type="expression" dxfId="4690" priority="4696">
      <formula>AO29=2</formula>
    </cfRule>
    <cfRule type="expression" dxfId="4689" priority="4697">
      <formula>AO29=1</formula>
    </cfRule>
    <cfRule type="expression" dxfId="4688" priority="4698">
      <formula>AO29=0</formula>
    </cfRule>
  </conditionalFormatting>
  <conditionalFormatting sqref="AO28">
    <cfRule type="expression" dxfId="4687" priority="4679">
      <formula>AO29=9</formula>
    </cfRule>
    <cfRule type="expression" dxfId="4686" priority="4680">
      <formula>AO29=8</formula>
    </cfRule>
    <cfRule type="expression" dxfId="4685" priority="4681">
      <formula>AO29=7</formula>
    </cfRule>
    <cfRule type="expression" dxfId="4684" priority="4682">
      <formula>AO29=6</formula>
    </cfRule>
    <cfRule type="expression" dxfId="4683" priority="4683">
      <formula>AO29=5</formula>
    </cfRule>
    <cfRule type="expression" dxfId="4682" priority="4684">
      <formula>AO29=4</formula>
    </cfRule>
    <cfRule type="expression" dxfId="4681" priority="4685">
      <formula>AO29=3</formula>
    </cfRule>
    <cfRule type="expression" dxfId="4680" priority="4686">
      <formula>AO29=2</formula>
    </cfRule>
    <cfRule type="expression" dxfId="4679" priority="4687">
      <formula>AO29=1</formula>
    </cfRule>
    <cfRule type="expression" dxfId="4678" priority="4688">
      <formula>AO29=0</formula>
    </cfRule>
  </conditionalFormatting>
  <conditionalFormatting sqref="AO28">
    <cfRule type="expression" dxfId="4677" priority="4669">
      <formula>AO29=9</formula>
    </cfRule>
    <cfRule type="expression" dxfId="4676" priority="4670">
      <formula>AO29=8</formula>
    </cfRule>
    <cfRule type="expression" dxfId="4675" priority="4671">
      <formula>AO29=7</formula>
    </cfRule>
    <cfRule type="expression" dxfId="4674" priority="4672">
      <formula>AO29=6</formula>
    </cfRule>
    <cfRule type="expression" dxfId="4673" priority="4673">
      <formula>AO29=5</formula>
    </cfRule>
    <cfRule type="expression" dxfId="4672" priority="4674">
      <formula>AO29=4</formula>
    </cfRule>
    <cfRule type="expression" dxfId="4671" priority="4675">
      <formula>AO29=3</formula>
    </cfRule>
    <cfRule type="expression" dxfId="4670" priority="4676">
      <formula>AO29=2</formula>
    </cfRule>
    <cfRule type="expression" dxfId="4669" priority="4677">
      <formula>AO29=1</formula>
    </cfRule>
    <cfRule type="expression" dxfId="4668" priority="4678">
      <formula>AO29=0</formula>
    </cfRule>
  </conditionalFormatting>
  <conditionalFormatting sqref="D33">
    <cfRule type="expression" dxfId="4667" priority="4659">
      <formula>D34=9</formula>
    </cfRule>
    <cfRule type="expression" dxfId="4666" priority="4660">
      <formula>D34=8</formula>
    </cfRule>
    <cfRule type="expression" dxfId="4665" priority="4661">
      <formula>D34=7</formula>
    </cfRule>
    <cfRule type="expression" dxfId="4664" priority="4662">
      <formula>D34=6</formula>
    </cfRule>
    <cfRule type="expression" dxfId="4663" priority="4663">
      <formula>D34=5</formula>
    </cfRule>
    <cfRule type="expression" dxfId="4662" priority="4664">
      <formula>D34=4</formula>
    </cfRule>
    <cfRule type="expression" dxfId="4661" priority="4665">
      <formula>D34=3</formula>
    </cfRule>
    <cfRule type="expression" dxfId="4660" priority="4666">
      <formula>D34=2</formula>
    </cfRule>
    <cfRule type="expression" dxfId="4659" priority="4667">
      <formula>D34=1</formula>
    </cfRule>
    <cfRule type="expression" dxfId="4658" priority="4668">
      <formula>D34=0</formula>
    </cfRule>
  </conditionalFormatting>
  <conditionalFormatting sqref="J33">
    <cfRule type="expression" dxfId="4657" priority="4657">
      <formula>J34=1</formula>
    </cfRule>
    <cfRule type="expression" dxfId="4656" priority="4658">
      <formula>J34=0</formula>
    </cfRule>
  </conditionalFormatting>
  <conditionalFormatting sqref="F33">
    <cfRule type="expression" dxfId="4655" priority="4647">
      <formula>F34=9</formula>
    </cfRule>
    <cfRule type="expression" dxfId="4654" priority="4648">
      <formula>F34=8</formula>
    </cfRule>
    <cfRule type="expression" dxfId="4653" priority="4649">
      <formula>F34=7</formula>
    </cfRule>
    <cfRule type="expression" dxfId="4652" priority="4650">
      <formula>F34=6</formula>
    </cfRule>
    <cfRule type="expression" dxfId="4651" priority="4651">
      <formula>F34=5</formula>
    </cfRule>
    <cfRule type="expression" dxfId="4650" priority="4652">
      <formula>F34=4</formula>
    </cfRule>
    <cfRule type="expression" dxfId="4649" priority="4653">
      <formula>F34=3</formula>
    </cfRule>
    <cfRule type="expression" dxfId="4648" priority="4654">
      <formula>F34=2</formula>
    </cfRule>
    <cfRule type="expression" dxfId="4647" priority="4655">
      <formula>F34=1</formula>
    </cfRule>
    <cfRule type="expression" dxfId="4646" priority="4656">
      <formula>F34=0</formula>
    </cfRule>
  </conditionalFormatting>
  <conditionalFormatting sqref="H33">
    <cfRule type="expression" dxfId="4645" priority="4637">
      <formula>H34=9</formula>
    </cfRule>
    <cfRule type="expression" dxfId="4644" priority="4638">
      <formula>H34=8</formula>
    </cfRule>
    <cfRule type="expression" dxfId="4643" priority="4639">
      <formula>H34=7</formula>
    </cfRule>
    <cfRule type="expression" dxfId="4642" priority="4640">
      <formula>H34=6</formula>
    </cfRule>
    <cfRule type="expression" dxfId="4641" priority="4641">
      <formula>H34=5</formula>
    </cfRule>
    <cfRule type="expression" dxfId="4640" priority="4642">
      <formula>H34=4</formula>
    </cfRule>
    <cfRule type="expression" dxfId="4639" priority="4643">
      <formula>H34=3</formula>
    </cfRule>
    <cfRule type="expression" dxfId="4638" priority="4644">
      <formula>H34=2</formula>
    </cfRule>
    <cfRule type="expression" dxfId="4637" priority="4645">
      <formula>H34=1</formula>
    </cfRule>
    <cfRule type="expression" dxfId="4636" priority="4646">
      <formula>H34=0</formula>
    </cfRule>
  </conditionalFormatting>
  <conditionalFormatting sqref="O33">
    <cfRule type="expression" dxfId="4635" priority="4627">
      <formula>O34=9</formula>
    </cfRule>
    <cfRule type="expression" dxfId="4634" priority="4628">
      <formula>O34=8</formula>
    </cfRule>
    <cfRule type="expression" dxfId="4633" priority="4629">
      <formula>O34=7</formula>
    </cfRule>
    <cfRule type="expression" dxfId="4632" priority="4630">
      <formula>O34=6</formula>
    </cfRule>
    <cfRule type="expression" dxfId="4631" priority="4631">
      <formula>O34=5</formula>
    </cfRule>
    <cfRule type="expression" dxfId="4630" priority="4632">
      <formula>O34=4</formula>
    </cfRule>
    <cfRule type="expression" dxfId="4629" priority="4633">
      <formula>O34=3</formula>
    </cfRule>
    <cfRule type="expression" dxfId="4628" priority="4634">
      <formula>O34=2</formula>
    </cfRule>
    <cfRule type="expression" dxfId="4627" priority="4635">
      <formula>O34=1</formula>
    </cfRule>
    <cfRule type="expression" dxfId="4626" priority="4636">
      <formula>O34=0</formula>
    </cfRule>
  </conditionalFormatting>
  <conditionalFormatting sqref="U33">
    <cfRule type="expression" dxfId="4625" priority="4625">
      <formula>U34=1</formula>
    </cfRule>
    <cfRule type="expression" dxfId="4624" priority="4626">
      <formula>U34=0</formula>
    </cfRule>
  </conditionalFormatting>
  <conditionalFormatting sqref="Q33">
    <cfRule type="expression" dxfId="4623" priority="4615">
      <formula>Q34=9</formula>
    </cfRule>
    <cfRule type="expression" dxfId="4622" priority="4616">
      <formula>Q34=8</formula>
    </cfRule>
    <cfRule type="expression" dxfId="4621" priority="4617">
      <formula>Q34=7</formula>
    </cfRule>
    <cfRule type="expression" dxfId="4620" priority="4618">
      <formula>Q34=6</formula>
    </cfRule>
    <cfRule type="expression" dxfId="4619" priority="4619">
      <formula>Q34=5</formula>
    </cfRule>
    <cfRule type="expression" dxfId="4618" priority="4620">
      <formula>Q34=4</formula>
    </cfRule>
    <cfRule type="expression" dxfId="4617" priority="4621">
      <formula>Q34=3</formula>
    </cfRule>
    <cfRule type="expression" dxfId="4616" priority="4622">
      <formula>Q34=2</formula>
    </cfRule>
    <cfRule type="expression" dxfId="4615" priority="4623">
      <formula>Q34=1</formula>
    </cfRule>
    <cfRule type="expression" dxfId="4614" priority="4624">
      <formula>Q34=0</formula>
    </cfRule>
  </conditionalFormatting>
  <conditionalFormatting sqref="S33">
    <cfRule type="expression" dxfId="4613" priority="4605">
      <formula>S34=9</formula>
    </cfRule>
    <cfRule type="expression" dxfId="4612" priority="4606">
      <formula>S34=8</formula>
    </cfRule>
    <cfRule type="expression" dxfId="4611" priority="4607">
      <formula>S34=7</formula>
    </cfRule>
    <cfRule type="expression" dxfId="4610" priority="4608">
      <formula>S34=6</formula>
    </cfRule>
    <cfRule type="expression" dxfId="4609" priority="4609">
      <formula>S34=5</formula>
    </cfRule>
    <cfRule type="expression" dxfId="4608" priority="4610">
      <formula>S34=4</formula>
    </cfRule>
    <cfRule type="expression" dxfId="4607" priority="4611">
      <formula>S34=3</formula>
    </cfRule>
    <cfRule type="expression" dxfId="4606" priority="4612">
      <formula>S34=2</formula>
    </cfRule>
    <cfRule type="expression" dxfId="4605" priority="4613">
      <formula>S34=1</formula>
    </cfRule>
    <cfRule type="expression" dxfId="4604" priority="4614">
      <formula>S34=0</formula>
    </cfRule>
  </conditionalFormatting>
  <conditionalFormatting sqref="Z33">
    <cfRule type="expression" dxfId="4603" priority="4595">
      <formula>Z34=9</formula>
    </cfRule>
    <cfRule type="expression" dxfId="4602" priority="4596">
      <formula>Z34=8</formula>
    </cfRule>
    <cfRule type="expression" dxfId="4601" priority="4597">
      <formula>Z34=7</formula>
    </cfRule>
    <cfRule type="expression" dxfId="4600" priority="4598">
      <formula>Z34=6</formula>
    </cfRule>
    <cfRule type="expression" dxfId="4599" priority="4599">
      <formula>Z34=5</formula>
    </cfRule>
    <cfRule type="expression" dxfId="4598" priority="4600">
      <formula>Z34=4</formula>
    </cfRule>
    <cfRule type="expression" dxfId="4597" priority="4601">
      <formula>Z34=3</formula>
    </cfRule>
    <cfRule type="expression" dxfId="4596" priority="4602">
      <formula>Z34=2</formula>
    </cfRule>
    <cfRule type="expression" dxfId="4595" priority="4603">
      <formula>Z34=1</formula>
    </cfRule>
    <cfRule type="expression" dxfId="4594" priority="4604">
      <formula>Z34=0</formula>
    </cfRule>
  </conditionalFormatting>
  <conditionalFormatting sqref="AF33">
    <cfRule type="expression" dxfId="4593" priority="4593">
      <formula>AF34=1</formula>
    </cfRule>
    <cfRule type="expression" dxfId="4592" priority="4594">
      <formula>AF34=0</formula>
    </cfRule>
  </conditionalFormatting>
  <conditionalFormatting sqref="AB33">
    <cfRule type="expression" dxfId="4591" priority="4583">
      <formula>AB34=9</formula>
    </cfRule>
    <cfRule type="expression" dxfId="4590" priority="4584">
      <formula>AB34=8</formula>
    </cfRule>
    <cfRule type="expression" dxfId="4589" priority="4585">
      <formula>AB34=7</formula>
    </cfRule>
    <cfRule type="expression" dxfId="4588" priority="4586">
      <formula>AB34=6</formula>
    </cfRule>
    <cfRule type="expression" dxfId="4587" priority="4587">
      <formula>AB34=5</formula>
    </cfRule>
    <cfRule type="expression" dxfId="4586" priority="4588">
      <formula>AB34=4</formula>
    </cfRule>
    <cfRule type="expression" dxfId="4585" priority="4589">
      <formula>AB34=3</formula>
    </cfRule>
    <cfRule type="expression" dxfId="4584" priority="4590">
      <formula>AB34=2</formula>
    </cfRule>
    <cfRule type="expression" dxfId="4583" priority="4591">
      <formula>AB34=1</formula>
    </cfRule>
    <cfRule type="expression" dxfId="4582" priority="4592">
      <formula>AB34=0</formula>
    </cfRule>
  </conditionalFormatting>
  <conditionalFormatting sqref="AD33">
    <cfRule type="expression" dxfId="4581" priority="4573">
      <formula>AD34=9</formula>
    </cfRule>
    <cfRule type="expression" dxfId="4580" priority="4574">
      <formula>AD34=8</formula>
    </cfRule>
    <cfRule type="expression" dxfId="4579" priority="4575">
      <formula>AD34=7</formula>
    </cfRule>
    <cfRule type="expression" dxfId="4578" priority="4576">
      <formula>AD34=6</formula>
    </cfRule>
    <cfRule type="expression" dxfId="4577" priority="4577">
      <formula>AD34=5</formula>
    </cfRule>
    <cfRule type="expression" dxfId="4576" priority="4578">
      <formula>AD34=4</formula>
    </cfRule>
    <cfRule type="expression" dxfId="4575" priority="4579">
      <formula>AD34=3</formula>
    </cfRule>
    <cfRule type="expression" dxfId="4574" priority="4580">
      <formula>AD34=2</formula>
    </cfRule>
    <cfRule type="expression" dxfId="4573" priority="4581">
      <formula>AD34=1</formula>
    </cfRule>
    <cfRule type="expression" dxfId="4572" priority="4582">
      <formula>AD34=0</formula>
    </cfRule>
  </conditionalFormatting>
  <conditionalFormatting sqref="AK33">
    <cfRule type="expression" dxfId="4571" priority="4563">
      <formula>AK34=9</formula>
    </cfRule>
    <cfRule type="expression" dxfId="4570" priority="4564">
      <formula>AK34=8</formula>
    </cfRule>
    <cfRule type="expression" dxfId="4569" priority="4565">
      <formula>AK34=7</formula>
    </cfRule>
    <cfRule type="expression" dxfId="4568" priority="4566">
      <formula>AK34=6</formula>
    </cfRule>
    <cfRule type="expression" dxfId="4567" priority="4567">
      <formula>AK34=5</formula>
    </cfRule>
    <cfRule type="expression" dxfId="4566" priority="4568">
      <formula>AK34=4</formula>
    </cfRule>
    <cfRule type="expression" dxfId="4565" priority="4569">
      <formula>AK34=3</formula>
    </cfRule>
    <cfRule type="expression" dxfId="4564" priority="4570">
      <formula>AK34=2</formula>
    </cfRule>
    <cfRule type="expression" dxfId="4563" priority="4571">
      <formula>AK34=1</formula>
    </cfRule>
    <cfRule type="expression" dxfId="4562" priority="4572">
      <formula>AK34=0</formula>
    </cfRule>
  </conditionalFormatting>
  <conditionalFormatting sqref="AQ33">
    <cfRule type="expression" dxfId="4561" priority="4561">
      <formula>AQ34=1</formula>
    </cfRule>
    <cfRule type="expression" dxfId="4560" priority="4562">
      <formula>AQ34=0</formula>
    </cfRule>
  </conditionalFormatting>
  <conditionalFormatting sqref="AM33">
    <cfRule type="expression" dxfId="4559" priority="4551">
      <formula>AM34=9</formula>
    </cfRule>
    <cfRule type="expression" dxfId="4558" priority="4552">
      <formula>AM34=8</formula>
    </cfRule>
    <cfRule type="expression" dxfId="4557" priority="4553">
      <formula>AM34=7</formula>
    </cfRule>
    <cfRule type="expression" dxfId="4556" priority="4554">
      <formula>AM34=6</formula>
    </cfRule>
    <cfRule type="expression" dxfId="4555" priority="4555">
      <formula>AM34=5</formula>
    </cfRule>
    <cfRule type="expression" dxfId="4554" priority="4556">
      <formula>AM34=4</formula>
    </cfRule>
    <cfRule type="expression" dxfId="4553" priority="4557">
      <formula>AM34=3</formula>
    </cfRule>
    <cfRule type="expression" dxfId="4552" priority="4558">
      <formula>AM34=2</formula>
    </cfRule>
    <cfRule type="expression" dxfId="4551" priority="4559">
      <formula>AM34=1</formula>
    </cfRule>
    <cfRule type="expression" dxfId="4550" priority="4560">
      <formula>AM34=0</formula>
    </cfRule>
  </conditionalFormatting>
  <conditionalFormatting sqref="AO33">
    <cfRule type="expression" dxfId="4549" priority="4541">
      <formula>AO34=9</formula>
    </cfRule>
    <cfRule type="expression" dxfId="4548" priority="4542">
      <formula>AO34=8</formula>
    </cfRule>
    <cfRule type="expression" dxfId="4547" priority="4543">
      <formula>AO34=7</formula>
    </cfRule>
    <cfRule type="expression" dxfId="4546" priority="4544">
      <formula>AO34=6</formula>
    </cfRule>
    <cfRule type="expression" dxfId="4545" priority="4545">
      <formula>AO34=5</formula>
    </cfRule>
    <cfRule type="expression" dxfId="4544" priority="4546">
      <formula>AO34=4</formula>
    </cfRule>
    <cfRule type="expression" dxfId="4543" priority="4547">
      <formula>AO34=3</formula>
    </cfRule>
    <cfRule type="expression" dxfId="4542" priority="4548">
      <formula>AO34=2</formula>
    </cfRule>
    <cfRule type="expression" dxfId="4541" priority="4549">
      <formula>AO34=1</formula>
    </cfRule>
    <cfRule type="expression" dxfId="4540" priority="4550">
      <formula>AO34=0</formula>
    </cfRule>
  </conditionalFormatting>
  <conditionalFormatting sqref="D33">
    <cfRule type="expression" dxfId="4539" priority="4531">
      <formula>D34=9</formula>
    </cfRule>
    <cfRule type="expression" dxfId="4538" priority="4532">
      <formula>D34=8</formula>
    </cfRule>
    <cfRule type="expression" dxfId="4537" priority="4533">
      <formula>D34=7</formula>
    </cfRule>
    <cfRule type="expression" dxfId="4536" priority="4534">
      <formula>D34=6</formula>
    </cfRule>
    <cfRule type="expression" dxfId="4535" priority="4535">
      <formula>D34=5</formula>
    </cfRule>
    <cfRule type="expression" dxfId="4534" priority="4536">
      <formula>D34=4</formula>
    </cfRule>
    <cfRule type="expression" dxfId="4533" priority="4537">
      <formula>D34=3</formula>
    </cfRule>
    <cfRule type="expression" dxfId="4532" priority="4538">
      <formula>D34=2</formula>
    </cfRule>
    <cfRule type="expression" dxfId="4531" priority="4539">
      <formula>D34=1</formula>
    </cfRule>
    <cfRule type="expression" dxfId="4530" priority="4540">
      <formula>D34=0</formula>
    </cfRule>
  </conditionalFormatting>
  <conditionalFormatting sqref="H33">
    <cfRule type="expression" dxfId="4529" priority="4521">
      <formula>H34=9</formula>
    </cfRule>
    <cfRule type="expression" dxfId="4528" priority="4522">
      <formula>H34=8</formula>
    </cfRule>
    <cfRule type="expression" dxfId="4527" priority="4523">
      <formula>H34=7</formula>
    </cfRule>
    <cfRule type="expression" dxfId="4526" priority="4524">
      <formula>H34=6</formula>
    </cfRule>
    <cfRule type="expression" dxfId="4525" priority="4525">
      <formula>H34=5</formula>
    </cfRule>
    <cfRule type="expression" dxfId="4524" priority="4526">
      <formula>H34=4</formula>
    </cfRule>
    <cfRule type="expression" dxfId="4523" priority="4527">
      <formula>H34=3</formula>
    </cfRule>
    <cfRule type="expression" dxfId="4522" priority="4528">
      <formula>H34=2</formula>
    </cfRule>
    <cfRule type="expression" dxfId="4521" priority="4529">
      <formula>H34=1</formula>
    </cfRule>
    <cfRule type="expression" dxfId="4520" priority="4530">
      <formula>H34=0</formula>
    </cfRule>
  </conditionalFormatting>
  <conditionalFormatting sqref="O33">
    <cfRule type="expression" dxfId="4519" priority="4511">
      <formula>O34=9</formula>
    </cfRule>
    <cfRule type="expression" dxfId="4518" priority="4512">
      <formula>O34=8</formula>
    </cfRule>
    <cfRule type="expression" dxfId="4517" priority="4513">
      <formula>O34=7</formula>
    </cfRule>
    <cfRule type="expression" dxfId="4516" priority="4514">
      <formula>O34=6</formula>
    </cfRule>
    <cfRule type="expression" dxfId="4515" priority="4515">
      <formula>O34=5</formula>
    </cfRule>
    <cfRule type="expression" dxfId="4514" priority="4516">
      <formula>O34=4</formula>
    </cfRule>
    <cfRule type="expression" dxfId="4513" priority="4517">
      <formula>O34=3</formula>
    </cfRule>
    <cfRule type="expression" dxfId="4512" priority="4518">
      <formula>O34=2</formula>
    </cfRule>
    <cfRule type="expression" dxfId="4511" priority="4519">
      <formula>O34=1</formula>
    </cfRule>
    <cfRule type="expression" dxfId="4510" priority="4520">
      <formula>O34=0</formula>
    </cfRule>
  </conditionalFormatting>
  <conditionalFormatting sqref="Q33">
    <cfRule type="expression" dxfId="4509" priority="4501">
      <formula>Q34=9</formula>
    </cfRule>
    <cfRule type="expression" dxfId="4508" priority="4502">
      <formula>Q34=8</formula>
    </cfRule>
    <cfRule type="expression" dxfId="4507" priority="4503">
      <formula>Q34=7</formula>
    </cfRule>
    <cfRule type="expression" dxfId="4506" priority="4504">
      <formula>Q34=6</formula>
    </cfRule>
    <cfRule type="expression" dxfId="4505" priority="4505">
      <formula>Q34=5</formula>
    </cfRule>
    <cfRule type="expression" dxfId="4504" priority="4506">
      <formula>Q34=4</formula>
    </cfRule>
    <cfRule type="expression" dxfId="4503" priority="4507">
      <formula>Q34=3</formula>
    </cfRule>
    <cfRule type="expression" dxfId="4502" priority="4508">
      <formula>Q34=2</formula>
    </cfRule>
    <cfRule type="expression" dxfId="4501" priority="4509">
      <formula>Q34=1</formula>
    </cfRule>
    <cfRule type="expression" dxfId="4500" priority="4510">
      <formula>Q34=0</formula>
    </cfRule>
  </conditionalFormatting>
  <conditionalFormatting sqref="S33">
    <cfRule type="expression" dxfId="4499" priority="4491">
      <formula>S34=9</formula>
    </cfRule>
    <cfRule type="expression" dxfId="4498" priority="4492">
      <formula>S34=8</formula>
    </cfRule>
    <cfRule type="expression" dxfId="4497" priority="4493">
      <formula>S34=7</formula>
    </cfRule>
    <cfRule type="expression" dxfId="4496" priority="4494">
      <formula>S34=6</formula>
    </cfRule>
    <cfRule type="expression" dxfId="4495" priority="4495">
      <formula>S34=5</formula>
    </cfRule>
    <cfRule type="expression" dxfId="4494" priority="4496">
      <formula>S34=4</formula>
    </cfRule>
    <cfRule type="expression" dxfId="4493" priority="4497">
      <formula>S34=3</formula>
    </cfRule>
    <cfRule type="expression" dxfId="4492" priority="4498">
      <formula>S34=2</formula>
    </cfRule>
    <cfRule type="expression" dxfId="4491" priority="4499">
      <formula>S34=1</formula>
    </cfRule>
    <cfRule type="expression" dxfId="4490" priority="4500">
      <formula>S34=0</formula>
    </cfRule>
  </conditionalFormatting>
  <conditionalFormatting sqref="O33">
    <cfRule type="expression" dxfId="4489" priority="4481">
      <formula>O34=9</formula>
    </cfRule>
    <cfRule type="expression" dxfId="4488" priority="4482">
      <formula>O34=8</formula>
    </cfRule>
    <cfRule type="expression" dxfId="4487" priority="4483">
      <formula>O34=7</formula>
    </cfRule>
    <cfRule type="expression" dxfId="4486" priority="4484">
      <formula>O34=6</formula>
    </cfRule>
    <cfRule type="expression" dxfId="4485" priority="4485">
      <formula>O34=5</formula>
    </cfRule>
    <cfRule type="expression" dxfId="4484" priority="4486">
      <formula>O34=4</formula>
    </cfRule>
    <cfRule type="expression" dxfId="4483" priority="4487">
      <formula>O34=3</formula>
    </cfRule>
    <cfRule type="expression" dxfId="4482" priority="4488">
      <formula>O34=2</formula>
    </cfRule>
    <cfRule type="expression" dxfId="4481" priority="4489">
      <formula>O34=1</formula>
    </cfRule>
    <cfRule type="expression" dxfId="4480" priority="4490">
      <formula>O34=0</formula>
    </cfRule>
  </conditionalFormatting>
  <conditionalFormatting sqref="S33">
    <cfRule type="expression" dxfId="4479" priority="4471">
      <formula>S34=9</formula>
    </cfRule>
    <cfRule type="expression" dxfId="4478" priority="4472">
      <formula>S34=8</formula>
    </cfRule>
    <cfRule type="expression" dxfId="4477" priority="4473">
      <formula>S34=7</formula>
    </cfRule>
    <cfRule type="expression" dxfId="4476" priority="4474">
      <formula>S34=6</formula>
    </cfRule>
    <cfRule type="expression" dxfId="4475" priority="4475">
      <formula>S34=5</formula>
    </cfRule>
    <cfRule type="expression" dxfId="4474" priority="4476">
      <formula>S34=4</formula>
    </cfRule>
    <cfRule type="expression" dxfId="4473" priority="4477">
      <formula>S34=3</formula>
    </cfRule>
    <cfRule type="expression" dxfId="4472" priority="4478">
      <formula>S34=2</formula>
    </cfRule>
    <cfRule type="expression" dxfId="4471" priority="4479">
      <formula>S34=1</formula>
    </cfRule>
    <cfRule type="expression" dxfId="4470" priority="4480">
      <formula>S34=0</formula>
    </cfRule>
  </conditionalFormatting>
  <conditionalFormatting sqref="Z33">
    <cfRule type="expression" dxfId="4469" priority="4461">
      <formula>Z34=9</formula>
    </cfRule>
    <cfRule type="expression" dxfId="4468" priority="4462">
      <formula>Z34=8</formula>
    </cfRule>
    <cfRule type="expression" dxfId="4467" priority="4463">
      <formula>Z34=7</formula>
    </cfRule>
    <cfRule type="expression" dxfId="4466" priority="4464">
      <formula>Z34=6</formula>
    </cfRule>
    <cfRule type="expression" dxfId="4465" priority="4465">
      <formula>Z34=5</formula>
    </cfRule>
    <cfRule type="expression" dxfId="4464" priority="4466">
      <formula>Z34=4</formula>
    </cfRule>
    <cfRule type="expression" dxfId="4463" priority="4467">
      <formula>Z34=3</formula>
    </cfRule>
    <cfRule type="expression" dxfId="4462" priority="4468">
      <formula>Z34=2</formula>
    </cfRule>
    <cfRule type="expression" dxfId="4461" priority="4469">
      <formula>Z34=1</formula>
    </cfRule>
    <cfRule type="expression" dxfId="4460" priority="4470">
      <formula>Z34=0</formula>
    </cfRule>
  </conditionalFormatting>
  <conditionalFormatting sqref="AB33">
    <cfRule type="expression" dxfId="4459" priority="4451">
      <formula>AB34=9</formula>
    </cfRule>
    <cfRule type="expression" dxfId="4458" priority="4452">
      <formula>AB34=8</formula>
    </cfRule>
    <cfRule type="expression" dxfId="4457" priority="4453">
      <formula>AB34=7</formula>
    </cfRule>
    <cfRule type="expression" dxfId="4456" priority="4454">
      <formula>AB34=6</formula>
    </cfRule>
    <cfRule type="expression" dxfId="4455" priority="4455">
      <formula>AB34=5</formula>
    </cfRule>
    <cfRule type="expression" dxfId="4454" priority="4456">
      <formula>AB34=4</formula>
    </cfRule>
    <cfRule type="expression" dxfId="4453" priority="4457">
      <formula>AB34=3</formula>
    </cfRule>
    <cfRule type="expression" dxfId="4452" priority="4458">
      <formula>AB34=2</formula>
    </cfRule>
    <cfRule type="expression" dxfId="4451" priority="4459">
      <formula>AB34=1</formula>
    </cfRule>
    <cfRule type="expression" dxfId="4450" priority="4460">
      <formula>AB34=0</formula>
    </cfRule>
  </conditionalFormatting>
  <conditionalFormatting sqref="AD33">
    <cfRule type="expression" dxfId="4449" priority="4441">
      <formula>AD34=9</formula>
    </cfRule>
    <cfRule type="expression" dxfId="4448" priority="4442">
      <formula>AD34=8</formula>
    </cfRule>
    <cfRule type="expression" dxfId="4447" priority="4443">
      <formula>AD34=7</formula>
    </cfRule>
    <cfRule type="expression" dxfId="4446" priority="4444">
      <formula>AD34=6</formula>
    </cfRule>
    <cfRule type="expression" dxfId="4445" priority="4445">
      <formula>AD34=5</formula>
    </cfRule>
    <cfRule type="expression" dxfId="4444" priority="4446">
      <formula>AD34=4</formula>
    </cfRule>
    <cfRule type="expression" dxfId="4443" priority="4447">
      <formula>AD34=3</formula>
    </cfRule>
    <cfRule type="expression" dxfId="4442" priority="4448">
      <formula>AD34=2</formula>
    </cfRule>
    <cfRule type="expression" dxfId="4441" priority="4449">
      <formula>AD34=1</formula>
    </cfRule>
    <cfRule type="expression" dxfId="4440" priority="4450">
      <formula>AD34=0</formula>
    </cfRule>
  </conditionalFormatting>
  <conditionalFormatting sqref="Z33">
    <cfRule type="expression" dxfId="4439" priority="4431">
      <formula>Z34=9</formula>
    </cfRule>
    <cfRule type="expression" dxfId="4438" priority="4432">
      <formula>Z34=8</formula>
    </cfRule>
    <cfRule type="expression" dxfId="4437" priority="4433">
      <formula>Z34=7</formula>
    </cfRule>
    <cfRule type="expression" dxfId="4436" priority="4434">
      <formula>Z34=6</formula>
    </cfRule>
    <cfRule type="expression" dxfId="4435" priority="4435">
      <formula>Z34=5</formula>
    </cfRule>
    <cfRule type="expression" dxfId="4434" priority="4436">
      <formula>Z34=4</formula>
    </cfRule>
    <cfRule type="expression" dxfId="4433" priority="4437">
      <formula>Z34=3</formula>
    </cfRule>
    <cfRule type="expression" dxfId="4432" priority="4438">
      <formula>Z34=2</formula>
    </cfRule>
    <cfRule type="expression" dxfId="4431" priority="4439">
      <formula>Z34=1</formula>
    </cfRule>
    <cfRule type="expression" dxfId="4430" priority="4440">
      <formula>Z34=0</formula>
    </cfRule>
  </conditionalFormatting>
  <conditionalFormatting sqref="AD33">
    <cfRule type="expression" dxfId="4429" priority="4421">
      <formula>AD34=9</formula>
    </cfRule>
    <cfRule type="expression" dxfId="4428" priority="4422">
      <formula>AD34=8</formula>
    </cfRule>
    <cfRule type="expression" dxfId="4427" priority="4423">
      <formula>AD34=7</formula>
    </cfRule>
    <cfRule type="expression" dxfId="4426" priority="4424">
      <formula>AD34=6</formula>
    </cfRule>
    <cfRule type="expression" dxfId="4425" priority="4425">
      <formula>AD34=5</formula>
    </cfRule>
    <cfRule type="expression" dxfId="4424" priority="4426">
      <formula>AD34=4</formula>
    </cfRule>
    <cfRule type="expression" dxfId="4423" priority="4427">
      <formula>AD34=3</formula>
    </cfRule>
    <cfRule type="expression" dxfId="4422" priority="4428">
      <formula>AD34=2</formula>
    </cfRule>
    <cfRule type="expression" dxfId="4421" priority="4429">
      <formula>AD34=1</formula>
    </cfRule>
    <cfRule type="expression" dxfId="4420" priority="4430">
      <formula>AD34=0</formula>
    </cfRule>
  </conditionalFormatting>
  <conditionalFormatting sqref="AK33">
    <cfRule type="expression" dxfId="4419" priority="4411">
      <formula>AK34=9</formula>
    </cfRule>
    <cfRule type="expression" dxfId="4418" priority="4412">
      <formula>AK34=8</formula>
    </cfRule>
    <cfRule type="expression" dxfId="4417" priority="4413">
      <formula>AK34=7</formula>
    </cfRule>
    <cfRule type="expression" dxfId="4416" priority="4414">
      <formula>AK34=6</formula>
    </cfRule>
    <cfRule type="expression" dxfId="4415" priority="4415">
      <formula>AK34=5</formula>
    </cfRule>
    <cfRule type="expression" dxfId="4414" priority="4416">
      <formula>AK34=4</formula>
    </cfRule>
    <cfRule type="expression" dxfId="4413" priority="4417">
      <formula>AK34=3</formula>
    </cfRule>
    <cfRule type="expression" dxfId="4412" priority="4418">
      <formula>AK34=2</formula>
    </cfRule>
    <cfRule type="expression" dxfId="4411" priority="4419">
      <formula>AK34=1</formula>
    </cfRule>
    <cfRule type="expression" dxfId="4410" priority="4420">
      <formula>AK34=0</formula>
    </cfRule>
  </conditionalFormatting>
  <conditionalFormatting sqref="AM33">
    <cfRule type="expression" dxfId="4409" priority="4401">
      <formula>AM34=9</formula>
    </cfRule>
    <cfRule type="expression" dxfId="4408" priority="4402">
      <formula>AM34=8</formula>
    </cfRule>
    <cfRule type="expression" dxfId="4407" priority="4403">
      <formula>AM34=7</formula>
    </cfRule>
    <cfRule type="expression" dxfId="4406" priority="4404">
      <formula>AM34=6</formula>
    </cfRule>
    <cfRule type="expression" dxfId="4405" priority="4405">
      <formula>AM34=5</formula>
    </cfRule>
    <cfRule type="expression" dxfId="4404" priority="4406">
      <formula>AM34=4</formula>
    </cfRule>
    <cfRule type="expression" dxfId="4403" priority="4407">
      <formula>AM34=3</formula>
    </cfRule>
    <cfRule type="expression" dxfId="4402" priority="4408">
      <formula>AM34=2</formula>
    </cfRule>
    <cfRule type="expression" dxfId="4401" priority="4409">
      <formula>AM34=1</formula>
    </cfRule>
    <cfRule type="expression" dxfId="4400" priority="4410">
      <formula>AM34=0</formula>
    </cfRule>
  </conditionalFormatting>
  <conditionalFormatting sqref="AO33">
    <cfRule type="expression" dxfId="4399" priority="4391">
      <formula>AO34=9</formula>
    </cfRule>
    <cfRule type="expression" dxfId="4398" priority="4392">
      <formula>AO34=8</formula>
    </cfRule>
    <cfRule type="expression" dxfId="4397" priority="4393">
      <formula>AO34=7</formula>
    </cfRule>
    <cfRule type="expression" dxfId="4396" priority="4394">
      <formula>AO34=6</formula>
    </cfRule>
    <cfRule type="expression" dxfId="4395" priority="4395">
      <formula>AO34=5</formula>
    </cfRule>
    <cfRule type="expression" dxfId="4394" priority="4396">
      <formula>AO34=4</formula>
    </cfRule>
    <cfRule type="expression" dxfId="4393" priority="4397">
      <formula>AO34=3</formula>
    </cfRule>
    <cfRule type="expression" dxfId="4392" priority="4398">
      <formula>AO34=2</formula>
    </cfRule>
    <cfRule type="expression" dxfId="4391" priority="4399">
      <formula>AO34=1</formula>
    </cfRule>
    <cfRule type="expression" dxfId="4390" priority="4400">
      <formula>AO34=0</formula>
    </cfRule>
  </conditionalFormatting>
  <conditionalFormatting sqref="AK33">
    <cfRule type="expression" dxfId="4389" priority="4381">
      <formula>AK34=9</formula>
    </cfRule>
    <cfRule type="expression" dxfId="4388" priority="4382">
      <formula>AK34=8</formula>
    </cfRule>
    <cfRule type="expression" dxfId="4387" priority="4383">
      <formula>AK34=7</formula>
    </cfRule>
    <cfRule type="expression" dxfId="4386" priority="4384">
      <formula>AK34=6</formula>
    </cfRule>
    <cfRule type="expression" dxfId="4385" priority="4385">
      <formula>AK34=5</formula>
    </cfRule>
    <cfRule type="expression" dxfId="4384" priority="4386">
      <formula>AK34=4</formula>
    </cfRule>
    <cfRule type="expression" dxfId="4383" priority="4387">
      <formula>AK34=3</formula>
    </cfRule>
    <cfRule type="expression" dxfId="4382" priority="4388">
      <formula>AK34=2</formula>
    </cfRule>
    <cfRule type="expression" dxfId="4381" priority="4389">
      <formula>AK34=1</formula>
    </cfRule>
    <cfRule type="expression" dxfId="4380" priority="4390">
      <formula>AK34=0</formula>
    </cfRule>
  </conditionalFormatting>
  <conditionalFormatting sqref="AO33">
    <cfRule type="expression" dxfId="4379" priority="4371">
      <formula>AO34=9</formula>
    </cfRule>
    <cfRule type="expression" dxfId="4378" priority="4372">
      <formula>AO34=8</formula>
    </cfRule>
    <cfRule type="expression" dxfId="4377" priority="4373">
      <formula>AO34=7</formula>
    </cfRule>
    <cfRule type="expression" dxfId="4376" priority="4374">
      <formula>AO34=6</formula>
    </cfRule>
    <cfRule type="expression" dxfId="4375" priority="4375">
      <formula>AO34=5</formula>
    </cfRule>
    <cfRule type="expression" dxfId="4374" priority="4376">
      <formula>AO34=4</formula>
    </cfRule>
    <cfRule type="expression" dxfId="4373" priority="4377">
      <formula>AO34=3</formula>
    </cfRule>
    <cfRule type="expression" dxfId="4372" priority="4378">
      <formula>AO34=2</formula>
    </cfRule>
    <cfRule type="expression" dxfId="4371" priority="4379">
      <formula>AO34=1</formula>
    </cfRule>
    <cfRule type="expression" dxfId="4370" priority="4380">
      <formula>AO34=0</formula>
    </cfRule>
  </conditionalFormatting>
  <conditionalFormatting sqref="Q33">
    <cfRule type="expression" dxfId="4369" priority="4361">
      <formula>Q34=9</formula>
    </cfRule>
    <cfRule type="expression" dxfId="4368" priority="4362">
      <formula>Q34=8</formula>
    </cfRule>
    <cfRule type="expression" dxfId="4367" priority="4363">
      <formula>Q34=7</formula>
    </cfRule>
    <cfRule type="expression" dxfId="4366" priority="4364">
      <formula>Q34=6</formula>
    </cfRule>
    <cfRule type="expression" dxfId="4365" priority="4365">
      <formula>Q34=5</formula>
    </cfRule>
    <cfRule type="expression" dxfId="4364" priority="4366">
      <formula>Q34=4</formula>
    </cfRule>
    <cfRule type="expression" dxfId="4363" priority="4367">
      <formula>Q34=3</formula>
    </cfRule>
    <cfRule type="expression" dxfId="4362" priority="4368">
      <formula>Q34=2</formula>
    </cfRule>
    <cfRule type="expression" dxfId="4361" priority="4369">
      <formula>Q34=1</formula>
    </cfRule>
    <cfRule type="expression" dxfId="4360" priority="4370">
      <formula>Q34=0</formula>
    </cfRule>
  </conditionalFormatting>
  <conditionalFormatting sqref="Q33">
    <cfRule type="expression" dxfId="4359" priority="4351">
      <formula>Q34=9</formula>
    </cfRule>
    <cfRule type="expression" dxfId="4358" priority="4352">
      <formula>Q34=8</formula>
    </cfRule>
    <cfRule type="expression" dxfId="4357" priority="4353">
      <formula>Q34=7</formula>
    </cfRule>
    <cfRule type="expression" dxfId="4356" priority="4354">
      <formula>Q34=6</formula>
    </cfRule>
    <cfRule type="expression" dxfId="4355" priority="4355">
      <formula>Q34=5</formula>
    </cfRule>
    <cfRule type="expression" dxfId="4354" priority="4356">
      <formula>Q34=4</formula>
    </cfRule>
    <cfRule type="expression" dxfId="4353" priority="4357">
      <formula>Q34=3</formula>
    </cfRule>
    <cfRule type="expression" dxfId="4352" priority="4358">
      <formula>Q34=2</formula>
    </cfRule>
    <cfRule type="expression" dxfId="4351" priority="4359">
      <formula>Q34=1</formula>
    </cfRule>
    <cfRule type="expression" dxfId="4350" priority="4360">
      <formula>Q34=0</formula>
    </cfRule>
  </conditionalFormatting>
  <conditionalFormatting sqref="Q33">
    <cfRule type="expression" dxfId="4349" priority="4341">
      <formula>Q34=9</formula>
    </cfRule>
    <cfRule type="expression" dxfId="4348" priority="4342">
      <formula>Q34=8</formula>
    </cfRule>
    <cfRule type="expression" dxfId="4347" priority="4343">
      <formula>Q34=7</formula>
    </cfRule>
    <cfRule type="expression" dxfId="4346" priority="4344">
      <formula>Q34=6</formula>
    </cfRule>
    <cfRule type="expression" dxfId="4345" priority="4345">
      <formula>Q34=5</formula>
    </cfRule>
    <cfRule type="expression" dxfId="4344" priority="4346">
      <formula>Q34=4</formula>
    </cfRule>
    <cfRule type="expression" dxfId="4343" priority="4347">
      <formula>Q34=3</formula>
    </cfRule>
    <cfRule type="expression" dxfId="4342" priority="4348">
      <formula>Q34=2</formula>
    </cfRule>
    <cfRule type="expression" dxfId="4341" priority="4349">
      <formula>Q34=1</formula>
    </cfRule>
    <cfRule type="expression" dxfId="4340" priority="4350">
      <formula>Q34=0</formula>
    </cfRule>
  </conditionalFormatting>
  <conditionalFormatting sqref="S33">
    <cfRule type="expression" dxfId="4339" priority="4331">
      <formula>S34=9</formula>
    </cfRule>
    <cfRule type="expression" dxfId="4338" priority="4332">
      <formula>S34=8</formula>
    </cfRule>
    <cfRule type="expression" dxfId="4337" priority="4333">
      <formula>S34=7</formula>
    </cfRule>
    <cfRule type="expression" dxfId="4336" priority="4334">
      <formula>S34=6</formula>
    </cfRule>
    <cfRule type="expression" dxfId="4335" priority="4335">
      <formula>S34=5</formula>
    </cfRule>
    <cfRule type="expression" dxfId="4334" priority="4336">
      <formula>S34=4</formula>
    </cfRule>
    <cfRule type="expression" dxfId="4333" priority="4337">
      <formula>S34=3</formula>
    </cfRule>
    <cfRule type="expression" dxfId="4332" priority="4338">
      <formula>S34=2</formula>
    </cfRule>
    <cfRule type="expression" dxfId="4331" priority="4339">
      <formula>S34=1</formula>
    </cfRule>
    <cfRule type="expression" dxfId="4330" priority="4340">
      <formula>S34=0</formula>
    </cfRule>
  </conditionalFormatting>
  <conditionalFormatting sqref="S33">
    <cfRule type="expression" dxfId="4329" priority="4321">
      <formula>S34=9</formula>
    </cfRule>
    <cfRule type="expression" dxfId="4328" priority="4322">
      <formula>S34=8</formula>
    </cfRule>
    <cfRule type="expression" dxfId="4327" priority="4323">
      <formula>S34=7</formula>
    </cfRule>
    <cfRule type="expression" dxfId="4326" priority="4324">
      <formula>S34=6</formula>
    </cfRule>
    <cfRule type="expression" dxfId="4325" priority="4325">
      <formula>S34=5</formula>
    </cfRule>
    <cfRule type="expression" dxfId="4324" priority="4326">
      <formula>S34=4</formula>
    </cfRule>
    <cfRule type="expression" dxfId="4323" priority="4327">
      <formula>S34=3</formula>
    </cfRule>
    <cfRule type="expression" dxfId="4322" priority="4328">
      <formula>S34=2</formula>
    </cfRule>
    <cfRule type="expression" dxfId="4321" priority="4329">
      <formula>S34=1</formula>
    </cfRule>
    <cfRule type="expression" dxfId="4320" priority="4330">
      <formula>S34=0</formula>
    </cfRule>
  </conditionalFormatting>
  <conditionalFormatting sqref="S33">
    <cfRule type="expression" dxfId="4319" priority="4311">
      <formula>S34=9</formula>
    </cfRule>
    <cfRule type="expression" dxfId="4318" priority="4312">
      <formula>S34=8</formula>
    </cfRule>
    <cfRule type="expression" dxfId="4317" priority="4313">
      <formula>S34=7</formula>
    </cfRule>
    <cfRule type="expression" dxfId="4316" priority="4314">
      <formula>S34=6</formula>
    </cfRule>
    <cfRule type="expression" dxfId="4315" priority="4315">
      <formula>S34=5</formula>
    </cfRule>
    <cfRule type="expression" dxfId="4314" priority="4316">
      <formula>S34=4</formula>
    </cfRule>
    <cfRule type="expression" dxfId="4313" priority="4317">
      <formula>S34=3</formula>
    </cfRule>
    <cfRule type="expression" dxfId="4312" priority="4318">
      <formula>S34=2</formula>
    </cfRule>
    <cfRule type="expression" dxfId="4311" priority="4319">
      <formula>S34=1</formula>
    </cfRule>
    <cfRule type="expression" dxfId="4310" priority="4320">
      <formula>S34=0</formula>
    </cfRule>
  </conditionalFormatting>
  <conditionalFormatting sqref="D33">
    <cfRule type="expression" dxfId="4309" priority="4301">
      <formula>D34=9</formula>
    </cfRule>
    <cfRule type="expression" dxfId="4308" priority="4302">
      <formula>D34=8</formula>
    </cfRule>
    <cfRule type="expression" dxfId="4307" priority="4303">
      <formula>D34=7</formula>
    </cfRule>
    <cfRule type="expression" dxfId="4306" priority="4304">
      <formula>D34=6</formula>
    </cfRule>
    <cfRule type="expression" dxfId="4305" priority="4305">
      <formula>D34=5</formula>
    </cfRule>
    <cfRule type="expression" dxfId="4304" priority="4306">
      <formula>D34=4</formula>
    </cfRule>
    <cfRule type="expression" dxfId="4303" priority="4307">
      <formula>D34=3</formula>
    </cfRule>
    <cfRule type="expression" dxfId="4302" priority="4308">
      <formula>D34=2</formula>
    </cfRule>
    <cfRule type="expression" dxfId="4301" priority="4309">
      <formula>D34=1</formula>
    </cfRule>
    <cfRule type="expression" dxfId="4300" priority="4310">
      <formula>D34=0</formula>
    </cfRule>
  </conditionalFormatting>
  <conditionalFormatting sqref="F33">
    <cfRule type="expression" dxfId="4299" priority="4291">
      <formula>F34=9</formula>
    </cfRule>
    <cfRule type="expression" dxfId="4298" priority="4292">
      <formula>F34=8</formula>
    </cfRule>
    <cfRule type="expression" dxfId="4297" priority="4293">
      <formula>F34=7</formula>
    </cfRule>
    <cfRule type="expression" dxfId="4296" priority="4294">
      <formula>F34=6</formula>
    </cfRule>
    <cfRule type="expression" dxfId="4295" priority="4295">
      <formula>F34=5</formula>
    </cfRule>
    <cfRule type="expression" dxfId="4294" priority="4296">
      <formula>F34=4</formula>
    </cfRule>
    <cfRule type="expression" dxfId="4293" priority="4297">
      <formula>F34=3</formula>
    </cfRule>
    <cfRule type="expression" dxfId="4292" priority="4298">
      <formula>F34=2</formula>
    </cfRule>
    <cfRule type="expression" dxfId="4291" priority="4299">
      <formula>F34=1</formula>
    </cfRule>
    <cfRule type="expression" dxfId="4290" priority="4300">
      <formula>F34=0</formula>
    </cfRule>
  </conditionalFormatting>
  <conditionalFormatting sqref="H33">
    <cfRule type="expression" dxfId="4289" priority="4281">
      <formula>H34=9</formula>
    </cfRule>
    <cfRule type="expression" dxfId="4288" priority="4282">
      <formula>H34=8</formula>
    </cfRule>
    <cfRule type="expression" dxfId="4287" priority="4283">
      <formula>H34=7</formula>
    </cfRule>
    <cfRule type="expression" dxfId="4286" priority="4284">
      <formula>H34=6</formula>
    </cfRule>
    <cfRule type="expression" dxfId="4285" priority="4285">
      <formula>H34=5</formula>
    </cfRule>
    <cfRule type="expression" dxfId="4284" priority="4286">
      <formula>H34=4</formula>
    </cfRule>
    <cfRule type="expression" dxfId="4283" priority="4287">
      <formula>H34=3</formula>
    </cfRule>
    <cfRule type="expression" dxfId="4282" priority="4288">
      <formula>H34=2</formula>
    </cfRule>
    <cfRule type="expression" dxfId="4281" priority="4289">
      <formula>H34=1</formula>
    </cfRule>
    <cfRule type="expression" dxfId="4280" priority="4290">
      <formula>H34=0</formula>
    </cfRule>
  </conditionalFormatting>
  <conditionalFormatting sqref="D33">
    <cfRule type="expression" dxfId="4279" priority="4271">
      <formula>D34=9</formula>
    </cfRule>
    <cfRule type="expression" dxfId="4278" priority="4272">
      <formula>D34=8</formula>
    </cfRule>
    <cfRule type="expression" dxfId="4277" priority="4273">
      <formula>D34=7</formula>
    </cfRule>
    <cfRule type="expression" dxfId="4276" priority="4274">
      <formula>D34=6</formula>
    </cfRule>
    <cfRule type="expression" dxfId="4275" priority="4275">
      <formula>D34=5</formula>
    </cfRule>
    <cfRule type="expression" dxfId="4274" priority="4276">
      <formula>D34=4</formula>
    </cfRule>
    <cfRule type="expression" dxfId="4273" priority="4277">
      <formula>D34=3</formula>
    </cfRule>
    <cfRule type="expression" dxfId="4272" priority="4278">
      <formula>D34=2</formula>
    </cfRule>
    <cfRule type="expression" dxfId="4271" priority="4279">
      <formula>D34=1</formula>
    </cfRule>
    <cfRule type="expression" dxfId="4270" priority="4280">
      <formula>D34=0</formula>
    </cfRule>
  </conditionalFormatting>
  <conditionalFormatting sqref="F33">
    <cfRule type="expression" dxfId="4269" priority="4261">
      <formula>F34=9</formula>
    </cfRule>
    <cfRule type="expression" dxfId="4268" priority="4262">
      <formula>F34=8</formula>
    </cfRule>
    <cfRule type="expression" dxfId="4267" priority="4263">
      <formula>F34=7</formula>
    </cfRule>
    <cfRule type="expression" dxfId="4266" priority="4264">
      <formula>F34=6</formula>
    </cfRule>
    <cfRule type="expression" dxfId="4265" priority="4265">
      <formula>F34=5</formula>
    </cfRule>
    <cfRule type="expression" dxfId="4264" priority="4266">
      <formula>F34=4</formula>
    </cfRule>
    <cfRule type="expression" dxfId="4263" priority="4267">
      <formula>F34=3</formula>
    </cfRule>
    <cfRule type="expression" dxfId="4262" priority="4268">
      <formula>F34=2</formula>
    </cfRule>
    <cfRule type="expression" dxfId="4261" priority="4269">
      <formula>F34=1</formula>
    </cfRule>
    <cfRule type="expression" dxfId="4260" priority="4270">
      <formula>F34=0</formula>
    </cfRule>
  </conditionalFormatting>
  <conditionalFormatting sqref="H33">
    <cfRule type="expression" dxfId="4259" priority="4251">
      <formula>H34=9</formula>
    </cfRule>
    <cfRule type="expression" dxfId="4258" priority="4252">
      <formula>H34=8</formula>
    </cfRule>
    <cfRule type="expression" dxfId="4257" priority="4253">
      <formula>H34=7</formula>
    </cfRule>
    <cfRule type="expression" dxfId="4256" priority="4254">
      <formula>H34=6</formula>
    </cfRule>
    <cfRule type="expression" dxfId="4255" priority="4255">
      <formula>H34=5</formula>
    </cfRule>
    <cfRule type="expression" dxfId="4254" priority="4256">
      <formula>H34=4</formula>
    </cfRule>
    <cfRule type="expression" dxfId="4253" priority="4257">
      <formula>H34=3</formula>
    </cfRule>
    <cfRule type="expression" dxfId="4252" priority="4258">
      <formula>H34=2</formula>
    </cfRule>
    <cfRule type="expression" dxfId="4251" priority="4259">
      <formula>H34=1</formula>
    </cfRule>
    <cfRule type="expression" dxfId="4250" priority="4260">
      <formula>H34=0</formula>
    </cfRule>
  </conditionalFormatting>
  <conditionalFormatting sqref="D33">
    <cfRule type="expression" dxfId="4249" priority="4241">
      <formula>D34=9</formula>
    </cfRule>
    <cfRule type="expression" dxfId="4248" priority="4242">
      <formula>D34=8</formula>
    </cfRule>
    <cfRule type="expression" dxfId="4247" priority="4243">
      <formula>D34=7</formula>
    </cfRule>
    <cfRule type="expression" dxfId="4246" priority="4244">
      <formula>D34=6</formula>
    </cfRule>
    <cfRule type="expression" dxfId="4245" priority="4245">
      <formula>D34=5</formula>
    </cfRule>
    <cfRule type="expression" dxfId="4244" priority="4246">
      <formula>D34=4</formula>
    </cfRule>
    <cfRule type="expression" dxfId="4243" priority="4247">
      <formula>D34=3</formula>
    </cfRule>
    <cfRule type="expression" dxfId="4242" priority="4248">
      <formula>D34=2</formula>
    </cfRule>
    <cfRule type="expression" dxfId="4241" priority="4249">
      <formula>D34=1</formula>
    </cfRule>
    <cfRule type="expression" dxfId="4240" priority="4250">
      <formula>D34=0</formula>
    </cfRule>
  </conditionalFormatting>
  <conditionalFormatting sqref="H33">
    <cfRule type="expression" dxfId="4239" priority="4231">
      <formula>H34=9</formula>
    </cfRule>
    <cfRule type="expression" dxfId="4238" priority="4232">
      <formula>H34=8</formula>
    </cfRule>
    <cfRule type="expression" dxfId="4237" priority="4233">
      <formula>H34=7</formula>
    </cfRule>
    <cfRule type="expression" dxfId="4236" priority="4234">
      <formula>H34=6</formula>
    </cfRule>
    <cfRule type="expression" dxfId="4235" priority="4235">
      <formula>H34=5</formula>
    </cfRule>
    <cfRule type="expression" dxfId="4234" priority="4236">
      <formula>H34=4</formula>
    </cfRule>
    <cfRule type="expression" dxfId="4233" priority="4237">
      <formula>H34=3</formula>
    </cfRule>
    <cfRule type="expression" dxfId="4232" priority="4238">
      <formula>H34=2</formula>
    </cfRule>
    <cfRule type="expression" dxfId="4231" priority="4239">
      <formula>H34=1</formula>
    </cfRule>
    <cfRule type="expression" dxfId="4230" priority="4240">
      <formula>H34=0</formula>
    </cfRule>
  </conditionalFormatting>
  <conditionalFormatting sqref="F33">
    <cfRule type="expression" dxfId="4229" priority="4221">
      <formula>F34=9</formula>
    </cfRule>
    <cfRule type="expression" dxfId="4228" priority="4222">
      <formula>F34=8</formula>
    </cfRule>
    <cfRule type="expression" dxfId="4227" priority="4223">
      <formula>F34=7</formula>
    </cfRule>
    <cfRule type="expression" dxfId="4226" priority="4224">
      <formula>F34=6</formula>
    </cfRule>
    <cfRule type="expression" dxfId="4225" priority="4225">
      <formula>F34=5</formula>
    </cfRule>
    <cfRule type="expression" dxfId="4224" priority="4226">
      <formula>F34=4</formula>
    </cfRule>
    <cfRule type="expression" dxfId="4223" priority="4227">
      <formula>F34=3</formula>
    </cfRule>
    <cfRule type="expression" dxfId="4222" priority="4228">
      <formula>F34=2</formula>
    </cfRule>
    <cfRule type="expression" dxfId="4221" priority="4229">
      <formula>F34=1</formula>
    </cfRule>
    <cfRule type="expression" dxfId="4220" priority="4230">
      <formula>F34=0</formula>
    </cfRule>
  </conditionalFormatting>
  <conditionalFormatting sqref="F33">
    <cfRule type="expression" dxfId="4219" priority="4211">
      <formula>F34=9</formula>
    </cfRule>
    <cfRule type="expression" dxfId="4218" priority="4212">
      <formula>F34=8</formula>
    </cfRule>
    <cfRule type="expression" dxfId="4217" priority="4213">
      <formula>F34=7</formula>
    </cfRule>
    <cfRule type="expression" dxfId="4216" priority="4214">
      <formula>F34=6</formula>
    </cfRule>
    <cfRule type="expression" dxfId="4215" priority="4215">
      <formula>F34=5</formula>
    </cfRule>
    <cfRule type="expression" dxfId="4214" priority="4216">
      <formula>F34=4</formula>
    </cfRule>
    <cfRule type="expression" dxfId="4213" priority="4217">
      <formula>F34=3</formula>
    </cfRule>
    <cfRule type="expression" dxfId="4212" priority="4218">
      <formula>F34=2</formula>
    </cfRule>
    <cfRule type="expression" dxfId="4211" priority="4219">
      <formula>F34=1</formula>
    </cfRule>
    <cfRule type="expression" dxfId="4210" priority="4220">
      <formula>F34=0</formula>
    </cfRule>
  </conditionalFormatting>
  <conditionalFormatting sqref="F33">
    <cfRule type="expression" dxfId="4209" priority="4201">
      <formula>F34=9</formula>
    </cfRule>
    <cfRule type="expression" dxfId="4208" priority="4202">
      <formula>F34=8</formula>
    </cfRule>
    <cfRule type="expression" dxfId="4207" priority="4203">
      <formula>F34=7</formula>
    </cfRule>
    <cfRule type="expression" dxfId="4206" priority="4204">
      <formula>F34=6</formula>
    </cfRule>
    <cfRule type="expression" dxfId="4205" priority="4205">
      <formula>F34=5</formula>
    </cfRule>
    <cfRule type="expression" dxfId="4204" priority="4206">
      <formula>F34=4</formula>
    </cfRule>
    <cfRule type="expression" dxfId="4203" priority="4207">
      <formula>F34=3</formula>
    </cfRule>
    <cfRule type="expression" dxfId="4202" priority="4208">
      <formula>F34=2</formula>
    </cfRule>
    <cfRule type="expression" dxfId="4201" priority="4209">
      <formula>F34=1</formula>
    </cfRule>
    <cfRule type="expression" dxfId="4200" priority="4210">
      <formula>F34=0</formula>
    </cfRule>
  </conditionalFormatting>
  <conditionalFormatting sqref="H33">
    <cfRule type="expression" dxfId="4199" priority="4191">
      <formula>H34=9</formula>
    </cfRule>
    <cfRule type="expression" dxfId="4198" priority="4192">
      <formula>H34=8</formula>
    </cfRule>
    <cfRule type="expression" dxfId="4197" priority="4193">
      <formula>H34=7</formula>
    </cfRule>
    <cfRule type="expression" dxfId="4196" priority="4194">
      <formula>H34=6</formula>
    </cfRule>
    <cfRule type="expression" dxfId="4195" priority="4195">
      <formula>H34=5</formula>
    </cfRule>
    <cfRule type="expression" dxfId="4194" priority="4196">
      <formula>H34=4</formula>
    </cfRule>
    <cfRule type="expression" dxfId="4193" priority="4197">
      <formula>H34=3</formula>
    </cfRule>
    <cfRule type="expression" dxfId="4192" priority="4198">
      <formula>H34=2</formula>
    </cfRule>
    <cfRule type="expression" dxfId="4191" priority="4199">
      <formula>H34=1</formula>
    </cfRule>
    <cfRule type="expression" dxfId="4190" priority="4200">
      <formula>H34=0</formula>
    </cfRule>
  </conditionalFormatting>
  <conditionalFormatting sqref="H33">
    <cfRule type="expression" dxfId="4189" priority="4181">
      <formula>H34=9</formula>
    </cfRule>
    <cfRule type="expression" dxfId="4188" priority="4182">
      <formula>H34=8</formula>
    </cfRule>
    <cfRule type="expression" dxfId="4187" priority="4183">
      <formula>H34=7</formula>
    </cfRule>
    <cfRule type="expression" dxfId="4186" priority="4184">
      <formula>H34=6</formula>
    </cfRule>
    <cfRule type="expression" dxfId="4185" priority="4185">
      <formula>H34=5</formula>
    </cfRule>
    <cfRule type="expression" dxfId="4184" priority="4186">
      <formula>H34=4</formula>
    </cfRule>
    <cfRule type="expression" dxfId="4183" priority="4187">
      <formula>H34=3</formula>
    </cfRule>
    <cfRule type="expression" dxfId="4182" priority="4188">
      <formula>H34=2</formula>
    </cfRule>
    <cfRule type="expression" dxfId="4181" priority="4189">
      <formula>H34=1</formula>
    </cfRule>
    <cfRule type="expression" dxfId="4180" priority="4190">
      <formula>H34=0</formula>
    </cfRule>
  </conditionalFormatting>
  <conditionalFormatting sqref="H33">
    <cfRule type="expression" dxfId="4179" priority="4171">
      <formula>H34=9</formula>
    </cfRule>
    <cfRule type="expression" dxfId="4178" priority="4172">
      <formula>H34=8</formula>
    </cfRule>
    <cfRule type="expression" dxfId="4177" priority="4173">
      <formula>H34=7</formula>
    </cfRule>
    <cfRule type="expression" dxfId="4176" priority="4174">
      <formula>H34=6</formula>
    </cfRule>
    <cfRule type="expression" dxfId="4175" priority="4175">
      <formula>H34=5</formula>
    </cfRule>
    <cfRule type="expression" dxfId="4174" priority="4176">
      <formula>H34=4</formula>
    </cfRule>
    <cfRule type="expression" dxfId="4173" priority="4177">
      <formula>H34=3</formula>
    </cfRule>
    <cfRule type="expression" dxfId="4172" priority="4178">
      <formula>H34=2</formula>
    </cfRule>
    <cfRule type="expression" dxfId="4171" priority="4179">
      <formula>H34=1</formula>
    </cfRule>
    <cfRule type="expression" dxfId="4170" priority="4180">
      <formula>H34=0</formula>
    </cfRule>
  </conditionalFormatting>
  <conditionalFormatting sqref="Z33">
    <cfRule type="expression" dxfId="4169" priority="4161">
      <formula>Z34=9</formula>
    </cfRule>
    <cfRule type="expression" dxfId="4168" priority="4162">
      <formula>Z34=8</formula>
    </cfRule>
    <cfRule type="expression" dxfId="4167" priority="4163">
      <formula>Z34=7</formula>
    </cfRule>
    <cfRule type="expression" dxfId="4166" priority="4164">
      <formula>Z34=6</formula>
    </cfRule>
    <cfRule type="expression" dxfId="4165" priority="4165">
      <formula>Z34=5</formula>
    </cfRule>
    <cfRule type="expression" dxfId="4164" priority="4166">
      <formula>Z34=4</formula>
    </cfRule>
    <cfRule type="expression" dxfId="4163" priority="4167">
      <formula>Z34=3</formula>
    </cfRule>
    <cfRule type="expression" dxfId="4162" priority="4168">
      <formula>Z34=2</formula>
    </cfRule>
    <cfRule type="expression" dxfId="4161" priority="4169">
      <formula>Z34=1</formula>
    </cfRule>
    <cfRule type="expression" dxfId="4160" priority="4170">
      <formula>Z34=0</formula>
    </cfRule>
  </conditionalFormatting>
  <conditionalFormatting sqref="AB33">
    <cfRule type="expression" dxfId="4159" priority="4151">
      <formula>AB34=9</formula>
    </cfRule>
    <cfRule type="expression" dxfId="4158" priority="4152">
      <formula>AB34=8</formula>
    </cfRule>
    <cfRule type="expression" dxfId="4157" priority="4153">
      <formula>AB34=7</formula>
    </cfRule>
    <cfRule type="expression" dxfId="4156" priority="4154">
      <formula>AB34=6</formula>
    </cfRule>
    <cfRule type="expression" dxfId="4155" priority="4155">
      <formula>AB34=5</formula>
    </cfRule>
    <cfRule type="expression" dxfId="4154" priority="4156">
      <formula>AB34=4</formula>
    </cfRule>
    <cfRule type="expression" dxfId="4153" priority="4157">
      <formula>AB34=3</formula>
    </cfRule>
    <cfRule type="expression" dxfId="4152" priority="4158">
      <formula>AB34=2</formula>
    </cfRule>
    <cfRule type="expression" dxfId="4151" priority="4159">
      <formula>AB34=1</formula>
    </cfRule>
    <cfRule type="expression" dxfId="4150" priority="4160">
      <formula>AB34=0</formula>
    </cfRule>
  </conditionalFormatting>
  <conditionalFormatting sqref="AD33">
    <cfRule type="expression" dxfId="4149" priority="4141">
      <formula>AD34=9</formula>
    </cfRule>
    <cfRule type="expression" dxfId="4148" priority="4142">
      <formula>AD34=8</formula>
    </cfRule>
    <cfRule type="expression" dxfId="4147" priority="4143">
      <formula>AD34=7</formula>
    </cfRule>
    <cfRule type="expression" dxfId="4146" priority="4144">
      <formula>AD34=6</formula>
    </cfRule>
    <cfRule type="expression" dxfId="4145" priority="4145">
      <formula>AD34=5</formula>
    </cfRule>
    <cfRule type="expression" dxfId="4144" priority="4146">
      <formula>AD34=4</formula>
    </cfRule>
    <cfRule type="expression" dxfId="4143" priority="4147">
      <formula>AD34=3</formula>
    </cfRule>
    <cfRule type="expression" dxfId="4142" priority="4148">
      <formula>AD34=2</formula>
    </cfRule>
    <cfRule type="expression" dxfId="4141" priority="4149">
      <formula>AD34=1</formula>
    </cfRule>
    <cfRule type="expression" dxfId="4140" priority="4150">
      <formula>AD34=0</formula>
    </cfRule>
  </conditionalFormatting>
  <conditionalFormatting sqref="Z33">
    <cfRule type="expression" dxfId="4139" priority="4131">
      <formula>Z34=9</formula>
    </cfRule>
    <cfRule type="expression" dxfId="4138" priority="4132">
      <formula>Z34=8</formula>
    </cfRule>
    <cfRule type="expression" dxfId="4137" priority="4133">
      <formula>Z34=7</formula>
    </cfRule>
    <cfRule type="expression" dxfId="4136" priority="4134">
      <formula>Z34=6</formula>
    </cfRule>
    <cfRule type="expression" dxfId="4135" priority="4135">
      <formula>Z34=5</formula>
    </cfRule>
    <cfRule type="expression" dxfId="4134" priority="4136">
      <formula>Z34=4</formula>
    </cfRule>
    <cfRule type="expression" dxfId="4133" priority="4137">
      <formula>Z34=3</formula>
    </cfRule>
    <cfRule type="expression" dxfId="4132" priority="4138">
      <formula>Z34=2</formula>
    </cfRule>
    <cfRule type="expression" dxfId="4131" priority="4139">
      <formula>Z34=1</formula>
    </cfRule>
    <cfRule type="expression" dxfId="4130" priority="4140">
      <formula>Z34=0</formula>
    </cfRule>
  </conditionalFormatting>
  <conditionalFormatting sqref="AB33">
    <cfRule type="expression" dxfId="4129" priority="4121">
      <formula>AB34=9</formula>
    </cfRule>
    <cfRule type="expression" dxfId="4128" priority="4122">
      <formula>AB34=8</formula>
    </cfRule>
    <cfRule type="expression" dxfId="4127" priority="4123">
      <formula>AB34=7</formula>
    </cfRule>
    <cfRule type="expression" dxfId="4126" priority="4124">
      <formula>AB34=6</formula>
    </cfRule>
    <cfRule type="expression" dxfId="4125" priority="4125">
      <formula>AB34=5</formula>
    </cfRule>
    <cfRule type="expression" dxfId="4124" priority="4126">
      <formula>AB34=4</formula>
    </cfRule>
    <cfRule type="expression" dxfId="4123" priority="4127">
      <formula>AB34=3</formula>
    </cfRule>
    <cfRule type="expression" dxfId="4122" priority="4128">
      <formula>AB34=2</formula>
    </cfRule>
    <cfRule type="expression" dxfId="4121" priority="4129">
      <formula>AB34=1</formula>
    </cfRule>
    <cfRule type="expression" dxfId="4120" priority="4130">
      <formula>AB34=0</formula>
    </cfRule>
  </conditionalFormatting>
  <conditionalFormatting sqref="AD33">
    <cfRule type="expression" dxfId="4119" priority="4111">
      <formula>AD34=9</formula>
    </cfRule>
    <cfRule type="expression" dxfId="4118" priority="4112">
      <formula>AD34=8</formula>
    </cfRule>
    <cfRule type="expression" dxfId="4117" priority="4113">
      <formula>AD34=7</formula>
    </cfRule>
    <cfRule type="expression" dxfId="4116" priority="4114">
      <formula>AD34=6</formula>
    </cfRule>
    <cfRule type="expression" dxfId="4115" priority="4115">
      <formula>AD34=5</formula>
    </cfRule>
    <cfRule type="expression" dxfId="4114" priority="4116">
      <formula>AD34=4</formula>
    </cfRule>
    <cfRule type="expression" dxfId="4113" priority="4117">
      <formula>AD34=3</formula>
    </cfRule>
    <cfRule type="expression" dxfId="4112" priority="4118">
      <formula>AD34=2</formula>
    </cfRule>
    <cfRule type="expression" dxfId="4111" priority="4119">
      <formula>AD34=1</formula>
    </cfRule>
    <cfRule type="expression" dxfId="4110" priority="4120">
      <formula>AD34=0</formula>
    </cfRule>
  </conditionalFormatting>
  <conditionalFormatting sqref="Z33">
    <cfRule type="expression" dxfId="4109" priority="4101">
      <formula>Z34=9</formula>
    </cfRule>
    <cfRule type="expression" dxfId="4108" priority="4102">
      <formula>Z34=8</formula>
    </cfRule>
    <cfRule type="expression" dxfId="4107" priority="4103">
      <formula>Z34=7</formula>
    </cfRule>
    <cfRule type="expression" dxfId="4106" priority="4104">
      <formula>Z34=6</formula>
    </cfRule>
    <cfRule type="expression" dxfId="4105" priority="4105">
      <formula>Z34=5</formula>
    </cfRule>
    <cfRule type="expression" dxfId="4104" priority="4106">
      <formula>Z34=4</formula>
    </cfRule>
    <cfRule type="expression" dxfId="4103" priority="4107">
      <formula>Z34=3</formula>
    </cfRule>
    <cfRule type="expression" dxfId="4102" priority="4108">
      <formula>Z34=2</formula>
    </cfRule>
    <cfRule type="expression" dxfId="4101" priority="4109">
      <formula>Z34=1</formula>
    </cfRule>
    <cfRule type="expression" dxfId="4100" priority="4110">
      <formula>Z34=0</formula>
    </cfRule>
  </conditionalFormatting>
  <conditionalFormatting sqref="AD33">
    <cfRule type="expression" dxfId="4099" priority="4091">
      <formula>AD34=9</formula>
    </cfRule>
    <cfRule type="expression" dxfId="4098" priority="4092">
      <formula>AD34=8</formula>
    </cfRule>
    <cfRule type="expression" dxfId="4097" priority="4093">
      <formula>AD34=7</formula>
    </cfRule>
    <cfRule type="expression" dxfId="4096" priority="4094">
      <formula>AD34=6</formula>
    </cfRule>
    <cfRule type="expression" dxfId="4095" priority="4095">
      <formula>AD34=5</formula>
    </cfRule>
    <cfRule type="expression" dxfId="4094" priority="4096">
      <formula>AD34=4</formula>
    </cfRule>
    <cfRule type="expression" dxfId="4093" priority="4097">
      <formula>AD34=3</formula>
    </cfRule>
    <cfRule type="expression" dxfId="4092" priority="4098">
      <formula>AD34=2</formula>
    </cfRule>
    <cfRule type="expression" dxfId="4091" priority="4099">
      <formula>AD34=1</formula>
    </cfRule>
    <cfRule type="expression" dxfId="4090" priority="4100">
      <formula>AD34=0</formula>
    </cfRule>
  </conditionalFormatting>
  <conditionalFormatting sqref="AB33">
    <cfRule type="expression" dxfId="4089" priority="4081">
      <formula>AB34=9</formula>
    </cfRule>
    <cfRule type="expression" dxfId="4088" priority="4082">
      <formula>AB34=8</formula>
    </cfRule>
    <cfRule type="expression" dxfId="4087" priority="4083">
      <formula>AB34=7</formula>
    </cfRule>
    <cfRule type="expression" dxfId="4086" priority="4084">
      <formula>AB34=6</formula>
    </cfRule>
    <cfRule type="expression" dxfId="4085" priority="4085">
      <formula>AB34=5</formula>
    </cfRule>
    <cfRule type="expression" dxfId="4084" priority="4086">
      <formula>AB34=4</formula>
    </cfRule>
    <cfRule type="expression" dxfId="4083" priority="4087">
      <formula>AB34=3</formula>
    </cfRule>
    <cfRule type="expression" dxfId="4082" priority="4088">
      <formula>AB34=2</formula>
    </cfRule>
    <cfRule type="expression" dxfId="4081" priority="4089">
      <formula>AB34=1</formula>
    </cfRule>
    <cfRule type="expression" dxfId="4080" priority="4090">
      <formula>AB34=0</formula>
    </cfRule>
  </conditionalFormatting>
  <conditionalFormatting sqref="AB33">
    <cfRule type="expression" dxfId="4079" priority="4071">
      <formula>AB34=9</formula>
    </cfRule>
    <cfRule type="expression" dxfId="4078" priority="4072">
      <formula>AB34=8</formula>
    </cfRule>
    <cfRule type="expression" dxfId="4077" priority="4073">
      <formula>AB34=7</formula>
    </cfRule>
    <cfRule type="expression" dxfId="4076" priority="4074">
      <formula>AB34=6</formula>
    </cfRule>
    <cfRule type="expression" dxfId="4075" priority="4075">
      <formula>AB34=5</formula>
    </cfRule>
    <cfRule type="expression" dxfId="4074" priority="4076">
      <formula>AB34=4</formula>
    </cfRule>
    <cfRule type="expression" dxfId="4073" priority="4077">
      <formula>AB34=3</formula>
    </cfRule>
    <cfRule type="expression" dxfId="4072" priority="4078">
      <formula>AB34=2</formula>
    </cfRule>
    <cfRule type="expression" dxfId="4071" priority="4079">
      <formula>AB34=1</formula>
    </cfRule>
    <cfRule type="expression" dxfId="4070" priority="4080">
      <formula>AB34=0</formula>
    </cfRule>
  </conditionalFormatting>
  <conditionalFormatting sqref="AB33">
    <cfRule type="expression" dxfId="4069" priority="4061">
      <formula>AB34=9</formula>
    </cfRule>
    <cfRule type="expression" dxfId="4068" priority="4062">
      <formula>AB34=8</formula>
    </cfRule>
    <cfRule type="expression" dxfId="4067" priority="4063">
      <formula>AB34=7</formula>
    </cfRule>
    <cfRule type="expression" dxfId="4066" priority="4064">
      <formula>AB34=6</formula>
    </cfRule>
    <cfRule type="expression" dxfId="4065" priority="4065">
      <formula>AB34=5</formula>
    </cfRule>
    <cfRule type="expression" dxfId="4064" priority="4066">
      <formula>AB34=4</formula>
    </cfRule>
    <cfRule type="expression" dxfId="4063" priority="4067">
      <formula>AB34=3</formula>
    </cfRule>
    <cfRule type="expression" dxfId="4062" priority="4068">
      <formula>AB34=2</formula>
    </cfRule>
    <cfRule type="expression" dxfId="4061" priority="4069">
      <formula>AB34=1</formula>
    </cfRule>
    <cfRule type="expression" dxfId="4060" priority="4070">
      <formula>AB34=0</formula>
    </cfRule>
  </conditionalFormatting>
  <conditionalFormatting sqref="AD33">
    <cfRule type="expression" dxfId="4059" priority="4051">
      <formula>AD34=9</formula>
    </cfRule>
    <cfRule type="expression" dxfId="4058" priority="4052">
      <formula>AD34=8</formula>
    </cfRule>
    <cfRule type="expression" dxfId="4057" priority="4053">
      <formula>AD34=7</formula>
    </cfRule>
    <cfRule type="expression" dxfId="4056" priority="4054">
      <formula>AD34=6</formula>
    </cfRule>
    <cfRule type="expression" dxfId="4055" priority="4055">
      <formula>AD34=5</formula>
    </cfRule>
    <cfRule type="expression" dxfId="4054" priority="4056">
      <formula>AD34=4</formula>
    </cfRule>
    <cfRule type="expression" dxfId="4053" priority="4057">
      <formula>AD34=3</formula>
    </cfRule>
    <cfRule type="expression" dxfId="4052" priority="4058">
      <formula>AD34=2</formula>
    </cfRule>
    <cfRule type="expression" dxfId="4051" priority="4059">
      <formula>AD34=1</formula>
    </cfRule>
    <cfRule type="expression" dxfId="4050" priority="4060">
      <formula>AD34=0</formula>
    </cfRule>
  </conditionalFormatting>
  <conditionalFormatting sqref="AD33">
    <cfRule type="expression" dxfId="4049" priority="4041">
      <formula>AD34=9</formula>
    </cfRule>
    <cfRule type="expression" dxfId="4048" priority="4042">
      <formula>AD34=8</formula>
    </cfRule>
    <cfRule type="expression" dxfId="4047" priority="4043">
      <formula>AD34=7</formula>
    </cfRule>
    <cfRule type="expression" dxfId="4046" priority="4044">
      <formula>AD34=6</formula>
    </cfRule>
    <cfRule type="expression" dxfId="4045" priority="4045">
      <formula>AD34=5</formula>
    </cfRule>
    <cfRule type="expression" dxfId="4044" priority="4046">
      <formula>AD34=4</formula>
    </cfRule>
    <cfRule type="expression" dxfId="4043" priority="4047">
      <formula>AD34=3</formula>
    </cfRule>
    <cfRule type="expression" dxfId="4042" priority="4048">
      <formula>AD34=2</formula>
    </cfRule>
    <cfRule type="expression" dxfId="4041" priority="4049">
      <formula>AD34=1</formula>
    </cfRule>
    <cfRule type="expression" dxfId="4040" priority="4050">
      <formula>AD34=0</formula>
    </cfRule>
  </conditionalFormatting>
  <conditionalFormatting sqref="AD33">
    <cfRule type="expression" dxfId="4039" priority="4031">
      <formula>AD34=9</formula>
    </cfRule>
    <cfRule type="expression" dxfId="4038" priority="4032">
      <formula>AD34=8</formula>
    </cfRule>
    <cfRule type="expression" dxfId="4037" priority="4033">
      <formula>AD34=7</formula>
    </cfRule>
    <cfRule type="expression" dxfId="4036" priority="4034">
      <formula>AD34=6</formula>
    </cfRule>
    <cfRule type="expression" dxfId="4035" priority="4035">
      <formula>AD34=5</formula>
    </cfRule>
    <cfRule type="expression" dxfId="4034" priority="4036">
      <formula>AD34=4</formula>
    </cfRule>
    <cfRule type="expression" dxfId="4033" priority="4037">
      <formula>AD34=3</formula>
    </cfRule>
    <cfRule type="expression" dxfId="4032" priority="4038">
      <formula>AD34=2</formula>
    </cfRule>
    <cfRule type="expression" dxfId="4031" priority="4039">
      <formula>AD34=1</formula>
    </cfRule>
    <cfRule type="expression" dxfId="4030" priority="4040">
      <formula>AD34=0</formula>
    </cfRule>
  </conditionalFormatting>
  <conditionalFormatting sqref="AK33">
    <cfRule type="expression" dxfId="4029" priority="4021">
      <formula>AK34=9</formula>
    </cfRule>
    <cfRule type="expression" dxfId="4028" priority="4022">
      <formula>AK34=8</formula>
    </cfRule>
    <cfRule type="expression" dxfId="4027" priority="4023">
      <formula>AK34=7</formula>
    </cfRule>
    <cfRule type="expression" dxfId="4026" priority="4024">
      <formula>AK34=6</formula>
    </cfRule>
    <cfRule type="expression" dxfId="4025" priority="4025">
      <formula>AK34=5</formula>
    </cfRule>
    <cfRule type="expression" dxfId="4024" priority="4026">
      <formula>AK34=4</formula>
    </cfRule>
    <cfRule type="expression" dxfId="4023" priority="4027">
      <formula>AK34=3</formula>
    </cfRule>
    <cfRule type="expression" dxfId="4022" priority="4028">
      <formula>AK34=2</formula>
    </cfRule>
    <cfRule type="expression" dxfId="4021" priority="4029">
      <formula>AK34=1</formula>
    </cfRule>
    <cfRule type="expression" dxfId="4020" priority="4030">
      <formula>AK34=0</formula>
    </cfRule>
  </conditionalFormatting>
  <conditionalFormatting sqref="AM33">
    <cfRule type="expression" dxfId="4019" priority="4011">
      <formula>AM34=9</formula>
    </cfRule>
    <cfRule type="expression" dxfId="4018" priority="4012">
      <formula>AM34=8</formula>
    </cfRule>
    <cfRule type="expression" dxfId="4017" priority="4013">
      <formula>AM34=7</formula>
    </cfRule>
    <cfRule type="expression" dxfId="4016" priority="4014">
      <formula>AM34=6</formula>
    </cfRule>
    <cfRule type="expression" dxfId="4015" priority="4015">
      <formula>AM34=5</formula>
    </cfRule>
    <cfRule type="expression" dxfId="4014" priority="4016">
      <formula>AM34=4</formula>
    </cfRule>
    <cfRule type="expression" dxfId="4013" priority="4017">
      <formula>AM34=3</formula>
    </cfRule>
    <cfRule type="expression" dxfId="4012" priority="4018">
      <formula>AM34=2</formula>
    </cfRule>
    <cfRule type="expression" dxfId="4011" priority="4019">
      <formula>AM34=1</formula>
    </cfRule>
    <cfRule type="expression" dxfId="4010" priority="4020">
      <formula>AM34=0</formula>
    </cfRule>
  </conditionalFormatting>
  <conditionalFormatting sqref="AO33">
    <cfRule type="expression" dxfId="4009" priority="4001">
      <formula>AO34=9</formula>
    </cfRule>
    <cfRule type="expression" dxfId="4008" priority="4002">
      <formula>AO34=8</formula>
    </cfRule>
    <cfRule type="expression" dxfId="4007" priority="4003">
      <formula>AO34=7</formula>
    </cfRule>
    <cfRule type="expression" dxfId="4006" priority="4004">
      <formula>AO34=6</formula>
    </cfRule>
    <cfRule type="expression" dxfId="4005" priority="4005">
      <formula>AO34=5</formula>
    </cfRule>
    <cfRule type="expression" dxfId="4004" priority="4006">
      <formula>AO34=4</formula>
    </cfRule>
    <cfRule type="expression" dxfId="4003" priority="4007">
      <formula>AO34=3</formula>
    </cfRule>
    <cfRule type="expression" dxfId="4002" priority="4008">
      <formula>AO34=2</formula>
    </cfRule>
    <cfRule type="expression" dxfId="4001" priority="4009">
      <formula>AO34=1</formula>
    </cfRule>
    <cfRule type="expression" dxfId="4000" priority="4010">
      <formula>AO34=0</formula>
    </cfRule>
  </conditionalFormatting>
  <conditionalFormatting sqref="AK33">
    <cfRule type="expression" dxfId="3999" priority="3991">
      <formula>AK34=9</formula>
    </cfRule>
    <cfRule type="expression" dxfId="3998" priority="3992">
      <formula>AK34=8</formula>
    </cfRule>
    <cfRule type="expression" dxfId="3997" priority="3993">
      <formula>AK34=7</formula>
    </cfRule>
    <cfRule type="expression" dxfId="3996" priority="3994">
      <formula>AK34=6</formula>
    </cfRule>
    <cfRule type="expression" dxfId="3995" priority="3995">
      <formula>AK34=5</formula>
    </cfRule>
    <cfRule type="expression" dxfId="3994" priority="3996">
      <formula>AK34=4</formula>
    </cfRule>
    <cfRule type="expression" dxfId="3993" priority="3997">
      <formula>AK34=3</formula>
    </cfRule>
    <cfRule type="expression" dxfId="3992" priority="3998">
      <formula>AK34=2</formula>
    </cfRule>
    <cfRule type="expression" dxfId="3991" priority="3999">
      <formula>AK34=1</formula>
    </cfRule>
    <cfRule type="expression" dxfId="3990" priority="4000">
      <formula>AK34=0</formula>
    </cfRule>
  </conditionalFormatting>
  <conditionalFormatting sqref="AM33">
    <cfRule type="expression" dxfId="3989" priority="3981">
      <formula>AM34=9</formula>
    </cfRule>
    <cfRule type="expression" dxfId="3988" priority="3982">
      <formula>AM34=8</formula>
    </cfRule>
    <cfRule type="expression" dxfId="3987" priority="3983">
      <formula>AM34=7</formula>
    </cfRule>
    <cfRule type="expression" dxfId="3986" priority="3984">
      <formula>AM34=6</formula>
    </cfRule>
    <cfRule type="expression" dxfId="3985" priority="3985">
      <formula>AM34=5</formula>
    </cfRule>
    <cfRule type="expression" dxfId="3984" priority="3986">
      <formula>AM34=4</formula>
    </cfRule>
    <cfRule type="expression" dxfId="3983" priority="3987">
      <formula>AM34=3</formula>
    </cfRule>
    <cfRule type="expression" dxfId="3982" priority="3988">
      <formula>AM34=2</formula>
    </cfRule>
    <cfRule type="expression" dxfId="3981" priority="3989">
      <formula>AM34=1</formula>
    </cfRule>
    <cfRule type="expression" dxfId="3980" priority="3990">
      <formula>AM34=0</formula>
    </cfRule>
  </conditionalFormatting>
  <conditionalFormatting sqref="AO33">
    <cfRule type="expression" dxfId="3979" priority="3971">
      <formula>AO34=9</formula>
    </cfRule>
    <cfRule type="expression" dxfId="3978" priority="3972">
      <formula>AO34=8</formula>
    </cfRule>
    <cfRule type="expression" dxfId="3977" priority="3973">
      <formula>AO34=7</formula>
    </cfRule>
    <cfRule type="expression" dxfId="3976" priority="3974">
      <formula>AO34=6</formula>
    </cfRule>
    <cfRule type="expression" dxfId="3975" priority="3975">
      <formula>AO34=5</formula>
    </cfRule>
    <cfRule type="expression" dxfId="3974" priority="3976">
      <formula>AO34=4</formula>
    </cfRule>
    <cfRule type="expression" dxfId="3973" priority="3977">
      <formula>AO34=3</formula>
    </cfRule>
    <cfRule type="expression" dxfId="3972" priority="3978">
      <formula>AO34=2</formula>
    </cfRule>
    <cfRule type="expression" dxfId="3971" priority="3979">
      <formula>AO34=1</formula>
    </cfRule>
    <cfRule type="expression" dxfId="3970" priority="3980">
      <formula>AO34=0</formula>
    </cfRule>
  </conditionalFormatting>
  <conditionalFormatting sqref="AK33">
    <cfRule type="expression" dxfId="3969" priority="3961">
      <formula>AK34=9</formula>
    </cfRule>
    <cfRule type="expression" dxfId="3968" priority="3962">
      <formula>AK34=8</formula>
    </cfRule>
    <cfRule type="expression" dxfId="3967" priority="3963">
      <formula>AK34=7</formula>
    </cfRule>
    <cfRule type="expression" dxfId="3966" priority="3964">
      <formula>AK34=6</formula>
    </cfRule>
    <cfRule type="expression" dxfId="3965" priority="3965">
      <formula>AK34=5</formula>
    </cfRule>
    <cfRule type="expression" dxfId="3964" priority="3966">
      <formula>AK34=4</formula>
    </cfRule>
    <cfRule type="expression" dxfId="3963" priority="3967">
      <formula>AK34=3</formula>
    </cfRule>
    <cfRule type="expression" dxfId="3962" priority="3968">
      <formula>AK34=2</formula>
    </cfRule>
    <cfRule type="expression" dxfId="3961" priority="3969">
      <formula>AK34=1</formula>
    </cfRule>
    <cfRule type="expression" dxfId="3960" priority="3970">
      <formula>AK34=0</formula>
    </cfRule>
  </conditionalFormatting>
  <conditionalFormatting sqref="AO33">
    <cfRule type="expression" dxfId="3959" priority="3951">
      <formula>AO34=9</formula>
    </cfRule>
    <cfRule type="expression" dxfId="3958" priority="3952">
      <formula>AO34=8</formula>
    </cfRule>
    <cfRule type="expression" dxfId="3957" priority="3953">
      <formula>AO34=7</formula>
    </cfRule>
    <cfRule type="expression" dxfId="3956" priority="3954">
      <formula>AO34=6</formula>
    </cfRule>
    <cfRule type="expression" dxfId="3955" priority="3955">
      <formula>AO34=5</formula>
    </cfRule>
    <cfRule type="expression" dxfId="3954" priority="3956">
      <formula>AO34=4</formula>
    </cfRule>
    <cfRule type="expression" dxfId="3953" priority="3957">
      <formula>AO34=3</formula>
    </cfRule>
    <cfRule type="expression" dxfId="3952" priority="3958">
      <formula>AO34=2</formula>
    </cfRule>
    <cfRule type="expression" dxfId="3951" priority="3959">
      <formula>AO34=1</formula>
    </cfRule>
    <cfRule type="expression" dxfId="3950" priority="3960">
      <formula>AO34=0</formula>
    </cfRule>
  </conditionalFormatting>
  <conditionalFormatting sqref="AM33">
    <cfRule type="expression" dxfId="3949" priority="3941">
      <formula>AM34=9</formula>
    </cfRule>
    <cfRule type="expression" dxfId="3948" priority="3942">
      <formula>AM34=8</formula>
    </cfRule>
    <cfRule type="expression" dxfId="3947" priority="3943">
      <formula>AM34=7</formula>
    </cfRule>
    <cfRule type="expression" dxfId="3946" priority="3944">
      <formula>AM34=6</formula>
    </cfRule>
    <cfRule type="expression" dxfId="3945" priority="3945">
      <formula>AM34=5</formula>
    </cfRule>
    <cfRule type="expression" dxfId="3944" priority="3946">
      <formula>AM34=4</formula>
    </cfRule>
    <cfRule type="expression" dxfId="3943" priority="3947">
      <formula>AM34=3</formula>
    </cfRule>
    <cfRule type="expression" dxfId="3942" priority="3948">
      <formula>AM34=2</formula>
    </cfRule>
    <cfRule type="expression" dxfId="3941" priority="3949">
      <formula>AM34=1</formula>
    </cfRule>
    <cfRule type="expression" dxfId="3940" priority="3950">
      <formula>AM34=0</formula>
    </cfRule>
  </conditionalFormatting>
  <conditionalFormatting sqref="AM33">
    <cfRule type="expression" dxfId="3939" priority="3931">
      <formula>AM34=9</formula>
    </cfRule>
    <cfRule type="expression" dxfId="3938" priority="3932">
      <formula>AM34=8</formula>
    </cfRule>
    <cfRule type="expression" dxfId="3937" priority="3933">
      <formula>AM34=7</formula>
    </cfRule>
    <cfRule type="expression" dxfId="3936" priority="3934">
      <formula>AM34=6</formula>
    </cfRule>
    <cfRule type="expression" dxfId="3935" priority="3935">
      <formula>AM34=5</formula>
    </cfRule>
    <cfRule type="expression" dxfId="3934" priority="3936">
      <formula>AM34=4</formula>
    </cfRule>
    <cfRule type="expression" dxfId="3933" priority="3937">
      <formula>AM34=3</formula>
    </cfRule>
    <cfRule type="expression" dxfId="3932" priority="3938">
      <formula>AM34=2</formula>
    </cfRule>
    <cfRule type="expression" dxfId="3931" priority="3939">
      <formula>AM34=1</formula>
    </cfRule>
    <cfRule type="expression" dxfId="3930" priority="3940">
      <formula>AM34=0</formula>
    </cfRule>
  </conditionalFormatting>
  <conditionalFormatting sqref="AM33">
    <cfRule type="expression" dxfId="3929" priority="3921">
      <formula>AM34=9</formula>
    </cfRule>
    <cfRule type="expression" dxfId="3928" priority="3922">
      <formula>AM34=8</formula>
    </cfRule>
    <cfRule type="expression" dxfId="3927" priority="3923">
      <formula>AM34=7</formula>
    </cfRule>
    <cfRule type="expression" dxfId="3926" priority="3924">
      <formula>AM34=6</formula>
    </cfRule>
    <cfRule type="expression" dxfId="3925" priority="3925">
      <formula>AM34=5</formula>
    </cfRule>
    <cfRule type="expression" dxfId="3924" priority="3926">
      <formula>AM34=4</formula>
    </cfRule>
    <cfRule type="expression" dxfId="3923" priority="3927">
      <formula>AM34=3</formula>
    </cfRule>
    <cfRule type="expression" dxfId="3922" priority="3928">
      <formula>AM34=2</formula>
    </cfRule>
    <cfRule type="expression" dxfId="3921" priority="3929">
      <formula>AM34=1</formula>
    </cfRule>
    <cfRule type="expression" dxfId="3920" priority="3930">
      <formula>AM34=0</formula>
    </cfRule>
  </conditionalFormatting>
  <conditionalFormatting sqref="AO33">
    <cfRule type="expression" dxfId="3919" priority="3911">
      <formula>AO34=9</formula>
    </cfRule>
    <cfRule type="expression" dxfId="3918" priority="3912">
      <formula>AO34=8</formula>
    </cfRule>
    <cfRule type="expression" dxfId="3917" priority="3913">
      <formula>AO34=7</formula>
    </cfRule>
    <cfRule type="expression" dxfId="3916" priority="3914">
      <formula>AO34=6</formula>
    </cfRule>
    <cfRule type="expression" dxfId="3915" priority="3915">
      <formula>AO34=5</formula>
    </cfRule>
    <cfRule type="expression" dxfId="3914" priority="3916">
      <formula>AO34=4</formula>
    </cfRule>
    <cfRule type="expression" dxfId="3913" priority="3917">
      <formula>AO34=3</formula>
    </cfRule>
    <cfRule type="expression" dxfId="3912" priority="3918">
      <formula>AO34=2</formula>
    </cfRule>
    <cfRule type="expression" dxfId="3911" priority="3919">
      <formula>AO34=1</formula>
    </cfRule>
    <cfRule type="expression" dxfId="3910" priority="3920">
      <formula>AO34=0</formula>
    </cfRule>
  </conditionalFormatting>
  <conditionalFormatting sqref="AO33">
    <cfRule type="expression" dxfId="3909" priority="3901">
      <formula>AO34=9</formula>
    </cfRule>
    <cfRule type="expression" dxfId="3908" priority="3902">
      <formula>AO34=8</formula>
    </cfRule>
    <cfRule type="expression" dxfId="3907" priority="3903">
      <formula>AO34=7</formula>
    </cfRule>
    <cfRule type="expression" dxfId="3906" priority="3904">
      <formula>AO34=6</formula>
    </cfRule>
    <cfRule type="expression" dxfId="3905" priority="3905">
      <formula>AO34=5</formula>
    </cfRule>
    <cfRule type="expression" dxfId="3904" priority="3906">
      <formula>AO34=4</formula>
    </cfRule>
    <cfRule type="expression" dxfId="3903" priority="3907">
      <formula>AO34=3</formula>
    </cfRule>
    <cfRule type="expression" dxfId="3902" priority="3908">
      <formula>AO34=2</formula>
    </cfRule>
    <cfRule type="expression" dxfId="3901" priority="3909">
      <formula>AO34=1</formula>
    </cfRule>
    <cfRule type="expression" dxfId="3900" priority="3910">
      <formula>AO34=0</formula>
    </cfRule>
  </conditionalFormatting>
  <conditionalFormatting sqref="AO33">
    <cfRule type="expression" dxfId="3899" priority="3891">
      <formula>AO34=9</formula>
    </cfRule>
    <cfRule type="expression" dxfId="3898" priority="3892">
      <formula>AO34=8</formula>
    </cfRule>
    <cfRule type="expression" dxfId="3897" priority="3893">
      <formula>AO34=7</formula>
    </cfRule>
    <cfRule type="expression" dxfId="3896" priority="3894">
      <formula>AO34=6</formula>
    </cfRule>
    <cfRule type="expression" dxfId="3895" priority="3895">
      <formula>AO34=5</formula>
    </cfRule>
    <cfRule type="expression" dxfId="3894" priority="3896">
      <formula>AO34=4</formula>
    </cfRule>
    <cfRule type="expression" dxfId="3893" priority="3897">
      <formula>AO34=3</formula>
    </cfRule>
    <cfRule type="expression" dxfId="3892" priority="3898">
      <formula>AO34=2</formula>
    </cfRule>
    <cfRule type="expression" dxfId="3891" priority="3899">
      <formula>AO34=1</formula>
    </cfRule>
    <cfRule type="expression" dxfId="3890" priority="3900">
      <formula>AO34=0</formula>
    </cfRule>
  </conditionalFormatting>
  <conditionalFormatting sqref="D80">
    <cfRule type="expression" dxfId="3889" priority="3881">
      <formula>D81=9</formula>
    </cfRule>
    <cfRule type="expression" dxfId="3888" priority="3882">
      <formula>D81=8</formula>
    </cfRule>
    <cfRule type="expression" dxfId="3887" priority="3883">
      <formula>D81=7</formula>
    </cfRule>
    <cfRule type="expression" dxfId="3886" priority="3884">
      <formula>D81=6</formula>
    </cfRule>
    <cfRule type="expression" dxfId="3885" priority="3885">
      <formula>D81=5</formula>
    </cfRule>
    <cfRule type="expression" dxfId="3884" priority="3886">
      <formula>D81=4</formula>
    </cfRule>
    <cfRule type="expression" dxfId="3883" priority="3887">
      <formula>D81=3</formula>
    </cfRule>
    <cfRule type="expression" dxfId="3882" priority="3888">
      <formula>D81=2</formula>
    </cfRule>
    <cfRule type="expression" dxfId="3881" priority="3889">
      <formula>D81=1</formula>
    </cfRule>
    <cfRule type="expression" dxfId="3880" priority="3890">
      <formula>D81=0</formula>
    </cfRule>
  </conditionalFormatting>
  <conditionalFormatting sqref="J80">
    <cfRule type="expression" dxfId="3879" priority="3879">
      <formula>J81=1</formula>
    </cfRule>
    <cfRule type="expression" dxfId="3878" priority="3880">
      <formula>J81=0</formula>
    </cfRule>
  </conditionalFormatting>
  <conditionalFormatting sqref="F80">
    <cfRule type="expression" dxfId="3877" priority="3869">
      <formula>F81=9</formula>
    </cfRule>
    <cfRule type="expression" dxfId="3876" priority="3870">
      <formula>F81=8</formula>
    </cfRule>
    <cfRule type="expression" dxfId="3875" priority="3871">
      <formula>F81=7</formula>
    </cfRule>
    <cfRule type="expression" dxfId="3874" priority="3872">
      <formula>F81=6</formula>
    </cfRule>
    <cfRule type="expression" dxfId="3873" priority="3873">
      <formula>F81=5</formula>
    </cfRule>
    <cfRule type="expression" dxfId="3872" priority="3874">
      <formula>F81=4</formula>
    </cfRule>
    <cfRule type="expression" dxfId="3871" priority="3875">
      <formula>F81=3</formula>
    </cfRule>
    <cfRule type="expression" dxfId="3870" priority="3876">
      <formula>F81=2</formula>
    </cfRule>
    <cfRule type="expression" dxfId="3869" priority="3877">
      <formula>F81=1</formula>
    </cfRule>
    <cfRule type="expression" dxfId="3868" priority="3878">
      <formula>F81=0</formula>
    </cfRule>
  </conditionalFormatting>
  <conditionalFormatting sqref="H80">
    <cfRule type="expression" dxfId="3867" priority="3859">
      <formula>H81=9</formula>
    </cfRule>
    <cfRule type="expression" dxfId="3866" priority="3860">
      <formula>H81=8</formula>
    </cfRule>
    <cfRule type="expression" dxfId="3865" priority="3861">
      <formula>H81=7</formula>
    </cfRule>
    <cfRule type="expression" dxfId="3864" priority="3862">
      <formula>H81=6</formula>
    </cfRule>
    <cfRule type="expression" dxfId="3863" priority="3863">
      <formula>H81=5</formula>
    </cfRule>
    <cfRule type="expression" dxfId="3862" priority="3864">
      <formula>H81=4</formula>
    </cfRule>
    <cfRule type="expression" dxfId="3861" priority="3865">
      <formula>H81=3</formula>
    </cfRule>
    <cfRule type="expression" dxfId="3860" priority="3866">
      <formula>H81=2</formula>
    </cfRule>
    <cfRule type="expression" dxfId="3859" priority="3867">
      <formula>H81=1</formula>
    </cfRule>
    <cfRule type="expression" dxfId="3858" priority="3868">
      <formula>H81=0</formula>
    </cfRule>
  </conditionalFormatting>
  <conditionalFormatting sqref="O80">
    <cfRule type="expression" dxfId="3857" priority="3849">
      <formula>O81=9</formula>
    </cfRule>
    <cfRule type="expression" dxfId="3856" priority="3850">
      <formula>O81=8</formula>
    </cfRule>
    <cfRule type="expression" dxfId="3855" priority="3851">
      <formula>O81=7</formula>
    </cfRule>
    <cfRule type="expression" dxfId="3854" priority="3852">
      <formula>O81=6</formula>
    </cfRule>
    <cfRule type="expression" dxfId="3853" priority="3853">
      <formula>O81=5</formula>
    </cfRule>
    <cfRule type="expression" dxfId="3852" priority="3854">
      <formula>O81=4</formula>
    </cfRule>
    <cfRule type="expression" dxfId="3851" priority="3855">
      <formula>O81=3</formula>
    </cfRule>
    <cfRule type="expression" dxfId="3850" priority="3856">
      <formula>O81=2</formula>
    </cfRule>
    <cfRule type="expression" dxfId="3849" priority="3857">
      <formula>O81=1</formula>
    </cfRule>
    <cfRule type="expression" dxfId="3848" priority="3858">
      <formula>O81=0</formula>
    </cfRule>
  </conditionalFormatting>
  <conditionalFormatting sqref="U80">
    <cfRule type="expression" dxfId="3847" priority="3847">
      <formula>U81=1</formula>
    </cfRule>
    <cfRule type="expression" dxfId="3846" priority="3848">
      <formula>U81=0</formula>
    </cfRule>
  </conditionalFormatting>
  <conditionalFormatting sqref="Q80">
    <cfRule type="expression" dxfId="3845" priority="3837">
      <formula>Q81=9</formula>
    </cfRule>
    <cfRule type="expression" dxfId="3844" priority="3838">
      <formula>Q81=8</formula>
    </cfRule>
    <cfRule type="expression" dxfId="3843" priority="3839">
      <formula>Q81=7</formula>
    </cfRule>
    <cfRule type="expression" dxfId="3842" priority="3840">
      <formula>Q81=6</formula>
    </cfRule>
    <cfRule type="expression" dxfId="3841" priority="3841">
      <formula>Q81=5</formula>
    </cfRule>
    <cfRule type="expression" dxfId="3840" priority="3842">
      <formula>Q81=4</formula>
    </cfRule>
    <cfRule type="expression" dxfId="3839" priority="3843">
      <formula>Q81=3</formula>
    </cfRule>
    <cfRule type="expression" dxfId="3838" priority="3844">
      <formula>Q81=2</formula>
    </cfRule>
    <cfRule type="expression" dxfId="3837" priority="3845">
      <formula>Q81=1</formula>
    </cfRule>
    <cfRule type="expression" dxfId="3836" priority="3846">
      <formula>Q81=0</formula>
    </cfRule>
  </conditionalFormatting>
  <conditionalFormatting sqref="S80">
    <cfRule type="expression" dxfId="3835" priority="3827">
      <formula>S81=9</formula>
    </cfRule>
    <cfRule type="expression" dxfId="3834" priority="3828">
      <formula>S81=8</formula>
    </cfRule>
    <cfRule type="expression" dxfId="3833" priority="3829">
      <formula>S81=7</formula>
    </cfRule>
    <cfRule type="expression" dxfId="3832" priority="3830">
      <formula>S81=6</formula>
    </cfRule>
    <cfRule type="expression" dxfId="3831" priority="3831">
      <formula>S81=5</formula>
    </cfRule>
    <cfRule type="expression" dxfId="3830" priority="3832">
      <formula>S81=4</formula>
    </cfRule>
    <cfRule type="expression" dxfId="3829" priority="3833">
      <formula>S81=3</formula>
    </cfRule>
    <cfRule type="expression" dxfId="3828" priority="3834">
      <formula>S81=2</formula>
    </cfRule>
    <cfRule type="expression" dxfId="3827" priority="3835">
      <formula>S81=1</formula>
    </cfRule>
    <cfRule type="expression" dxfId="3826" priority="3836">
      <formula>S81=0</formula>
    </cfRule>
  </conditionalFormatting>
  <conditionalFormatting sqref="Z80">
    <cfRule type="expression" dxfId="3825" priority="3817">
      <formula>Z81=9</formula>
    </cfRule>
    <cfRule type="expression" dxfId="3824" priority="3818">
      <formula>Z81=8</formula>
    </cfRule>
    <cfRule type="expression" dxfId="3823" priority="3819">
      <formula>Z81=7</formula>
    </cfRule>
    <cfRule type="expression" dxfId="3822" priority="3820">
      <formula>Z81=6</formula>
    </cfRule>
    <cfRule type="expression" dxfId="3821" priority="3821">
      <formula>Z81=5</formula>
    </cfRule>
    <cfRule type="expression" dxfId="3820" priority="3822">
      <formula>Z81=4</formula>
    </cfRule>
    <cfRule type="expression" dxfId="3819" priority="3823">
      <formula>Z81=3</formula>
    </cfRule>
    <cfRule type="expression" dxfId="3818" priority="3824">
      <formula>Z81=2</formula>
    </cfRule>
    <cfRule type="expression" dxfId="3817" priority="3825">
      <formula>Z81=1</formula>
    </cfRule>
    <cfRule type="expression" dxfId="3816" priority="3826">
      <formula>Z81=0</formula>
    </cfRule>
  </conditionalFormatting>
  <conditionalFormatting sqref="AF80">
    <cfRule type="expression" dxfId="3815" priority="3815">
      <formula>AF81=1</formula>
    </cfRule>
    <cfRule type="expression" dxfId="3814" priority="3816">
      <formula>AF81=0</formula>
    </cfRule>
  </conditionalFormatting>
  <conditionalFormatting sqref="AB80">
    <cfRule type="expression" dxfId="3813" priority="3805">
      <formula>AB81=9</formula>
    </cfRule>
    <cfRule type="expression" dxfId="3812" priority="3806">
      <formula>AB81=8</formula>
    </cfRule>
    <cfRule type="expression" dxfId="3811" priority="3807">
      <formula>AB81=7</formula>
    </cfRule>
    <cfRule type="expression" dxfId="3810" priority="3808">
      <formula>AB81=6</formula>
    </cfRule>
    <cfRule type="expression" dxfId="3809" priority="3809">
      <formula>AB81=5</formula>
    </cfRule>
    <cfRule type="expression" dxfId="3808" priority="3810">
      <formula>AB81=4</formula>
    </cfRule>
    <cfRule type="expression" dxfId="3807" priority="3811">
      <formula>AB81=3</formula>
    </cfRule>
    <cfRule type="expression" dxfId="3806" priority="3812">
      <formula>AB81=2</formula>
    </cfRule>
    <cfRule type="expression" dxfId="3805" priority="3813">
      <formula>AB81=1</formula>
    </cfRule>
    <cfRule type="expression" dxfId="3804" priority="3814">
      <formula>AB81=0</formula>
    </cfRule>
  </conditionalFormatting>
  <conditionalFormatting sqref="AD80">
    <cfRule type="expression" dxfId="3803" priority="3795">
      <formula>AD81=9</formula>
    </cfRule>
    <cfRule type="expression" dxfId="3802" priority="3796">
      <formula>AD81=8</formula>
    </cfRule>
    <cfRule type="expression" dxfId="3801" priority="3797">
      <formula>AD81=7</formula>
    </cfRule>
    <cfRule type="expression" dxfId="3800" priority="3798">
      <formula>AD81=6</formula>
    </cfRule>
    <cfRule type="expression" dxfId="3799" priority="3799">
      <formula>AD81=5</formula>
    </cfRule>
    <cfRule type="expression" dxfId="3798" priority="3800">
      <formula>AD81=4</formula>
    </cfRule>
    <cfRule type="expression" dxfId="3797" priority="3801">
      <formula>AD81=3</formula>
    </cfRule>
    <cfRule type="expression" dxfId="3796" priority="3802">
      <formula>AD81=2</formula>
    </cfRule>
    <cfRule type="expression" dxfId="3795" priority="3803">
      <formula>AD81=1</formula>
    </cfRule>
    <cfRule type="expression" dxfId="3794" priority="3804">
      <formula>AD81=0</formula>
    </cfRule>
  </conditionalFormatting>
  <conditionalFormatting sqref="AK80">
    <cfRule type="expression" dxfId="3793" priority="3785">
      <formula>AK81=9</formula>
    </cfRule>
    <cfRule type="expression" dxfId="3792" priority="3786">
      <formula>AK81=8</formula>
    </cfRule>
    <cfRule type="expression" dxfId="3791" priority="3787">
      <formula>AK81=7</formula>
    </cfRule>
    <cfRule type="expression" dxfId="3790" priority="3788">
      <formula>AK81=6</formula>
    </cfRule>
    <cfRule type="expression" dxfId="3789" priority="3789">
      <formula>AK81=5</formula>
    </cfRule>
    <cfRule type="expression" dxfId="3788" priority="3790">
      <formula>AK81=4</formula>
    </cfRule>
    <cfRule type="expression" dxfId="3787" priority="3791">
      <formula>AK81=3</formula>
    </cfRule>
    <cfRule type="expression" dxfId="3786" priority="3792">
      <formula>AK81=2</formula>
    </cfRule>
    <cfRule type="expression" dxfId="3785" priority="3793">
      <formula>AK81=1</formula>
    </cfRule>
    <cfRule type="expression" dxfId="3784" priority="3794">
      <formula>AK81=0</formula>
    </cfRule>
  </conditionalFormatting>
  <conditionalFormatting sqref="AQ80">
    <cfRule type="expression" dxfId="3783" priority="3783">
      <formula>AQ81=1</formula>
    </cfRule>
    <cfRule type="expression" dxfId="3782" priority="3784">
      <formula>AQ81=0</formula>
    </cfRule>
  </conditionalFormatting>
  <conditionalFormatting sqref="AM80">
    <cfRule type="expression" dxfId="3781" priority="3773">
      <formula>AM81=9</formula>
    </cfRule>
    <cfRule type="expression" dxfId="3780" priority="3774">
      <formula>AM81=8</formula>
    </cfRule>
    <cfRule type="expression" dxfId="3779" priority="3775">
      <formula>AM81=7</formula>
    </cfRule>
    <cfRule type="expression" dxfId="3778" priority="3776">
      <formula>AM81=6</formula>
    </cfRule>
    <cfRule type="expression" dxfId="3777" priority="3777">
      <formula>AM81=5</formula>
    </cfRule>
    <cfRule type="expression" dxfId="3776" priority="3778">
      <formula>AM81=4</formula>
    </cfRule>
    <cfRule type="expression" dxfId="3775" priority="3779">
      <formula>AM81=3</formula>
    </cfRule>
    <cfRule type="expression" dxfId="3774" priority="3780">
      <formula>AM81=2</formula>
    </cfRule>
    <cfRule type="expression" dxfId="3773" priority="3781">
      <formula>AM81=1</formula>
    </cfRule>
    <cfRule type="expression" dxfId="3772" priority="3782">
      <formula>AM81=0</formula>
    </cfRule>
  </conditionalFormatting>
  <conditionalFormatting sqref="AO80">
    <cfRule type="expression" dxfId="3771" priority="3763">
      <formula>AO81=9</formula>
    </cfRule>
    <cfRule type="expression" dxfId="3770" priority="3764">
      <formula>AO81=8</formula>
    </cfRule>
    <cfRule type="expression" dxfId="3769" priority="3765">
      <formula>AO81=7</formula>
    </cfRule>
    <cfRule type="expression" dxfId="3768" priority="3766">
      <formula>AO81=6</formula>
    </cfRule>
    <cfRule type="expression" dxfId="3767" priority="3767">
      <formula>AO81=5</formula>
    </cfRule>
    <cfRule type="expression" dxfId="3766" priority="3768">
      <formula>AO81=4</formula>
    </cfRule>
    <cfRule type="expression" dxfId="3765" priority="3769">
      <formula>AO81=3</formula>
    </cfRule>
    <cfRule type="expression" dxfId="3764" priority="3770">
      <formula>AO81=2</formula>
    </cfRule>
    <cfRule type="expression" dxfId="3763" priority="3771">
      <formula>AO81=1</formula>
    </cfRule>
    <cfRule type="expression" dxfId="3762" priority="3772">
      <formula>AO81=0</formula>
    </cfRule>
  </conditionalFormatting>
  <conditionalFormatting sqref="D80">
    <cfRule type="expression" dxfId="3761" priority="3753">
      <formula>D81=9</formula>
    </cfRule>
    <cfRule type="expression" dxfId="3760" priority="3754">
      <formula>D81=8</formula>
    </cfRule>
    <cfRule type="expression" dxfId="3759" priority="3755">
      <formula>D81=7</formula>
    </cfRule>
    <cfRule type="expression" dxfId="3758" priority="3756">
      <formula>D81=6</formula>
    </cfRule>
    <cfRule type="expression" dxfId="3757" priority="3757">
      <formula>D81=5</formula>
    </cfRule>
    <cfRule type="expression" dxfId="3756" priority="3758">
      <formula>D81=4</formula>
    </cfRule>
    <cfRule type="expression" dxfId="3755" priority="3759">
      <formula>D81=3</formula>
    </cfRule>
    <cfRule type="expression" dxfId="3754" priority="3760">
      <formula>D81=2</formula>
    </cfRule>
    <cfRule type="expression" dxfId="3753" priority="3761">
      <formula>D81=1</formula>
    </cfRule>
    <cfRule type="expression" dxfId="3752" priority="3762">
      <formula>D81=0</formula>
    </cfRule>
  </conditionalFormatting>
  <conditionalFormatting sqref="H80">
    <cfRule type="expression" dxfId="3751" priority="3743">
      <formula>H81=9</formula>
    </cfRule>
    <cfRule type="expression" dxfId="3750" priority="3744">
      <formula>H81=8</formula>
    </cfRule>
    <cfRule type="expression" dxfId="3749" priority="3745">
      <formula>H81=7</formula>
    </cfRule>
    <cfRule type="expression" dxfId="3748" priority="3746">
      <formula>H81=6</formula>
    </cfRule>
    <cfRule type="expression" dxfId="3747" priority="3747">
      <formula>H81=5</formula>
    </cfRule>
    <cfRule type="expression" dxfId="3746" priority="3748">
      <formula>H81=4</formula>
    </cfRule>
    <cfRule type="expression" dxfId="3745" priority="3749">
      <formula>H81=3</formula>
    </cfRule>
    <cfRule type="expression" dxfId="3744" priority="3750">
      <formula>H81=2</formula>
    </cfRule>
    <cfRule type="expression" dxfId="3743" priority="3751">
      <formula>H81=1</formula>
    </cfRule>
    <cfRule type="expression" dxfId="3742" priority="3752">
      <formula>H81=0</formula>
    </cfRule>
  </conditionalFormatting>
  <conditionalFormatting sqref="O80">
    <cfRule type="expression" dxfId="3741" priority="3733">
      <formula>O81=9</formula>
    </cfRule>
    <cfRule type="expression" dxfId="3740" priority="3734">
      <formula>O81=8</formula>
    </cfRule>
    <cfRule type="expression" dxfId="3739" priority="3735">
      <formula>O81=7</formula>
    </cfRule>
    <cfRule type="expression" dxfId="3738" priority="3736">
      <formula>O81=6</formula>
    </cfRule>
    <cfRule type="expression" dxfId="3737" priority="3737">
      <formula>O81=5</formula>
    </cfRule>
    <cfRule type="expression" dxfId="3736" priority="3738">
      <formula>O81=4</formula>
    </cfRule>
    <cfRule type="expression" dxfId="3735" priority="3739">
      <formula>O81=3</formula>
    </cfRule>
    <cfRule type="expression" dxfId="3734" priority="3740">
      <formula>O81=2</formula>
    </cfRule>
    <cfRule type="expression" dxfId="3733" priority="3741">
      <formula>O81=1</formula>
    </cfRule>
    <cfRule type="expression" dxfId="3732" priority="3742">
      <formula>O81=0</formula>
    </cfRule>
  </conditionalFormatting>
  <conditionalFormatting sqref="Q80">
    <cfRule type="expression" dxfId="3731" priority="3723">
      <formula>Q81=9</formula>
    </cfRule>
    <cfRule type="expression" dxfId="3730" priority="3724">
      <formula>Q81=8</formula>
    </cfRule>
    <cfRule type="expression" dxfId="3729" priority="3725">
      <formula>Q81=7</formula>
    </cfRule>
    <cfRule type="expression" dxfId="3728" priority="3726">
      <formula>Q81=6</formula>
    </cfRule>
    <cfRule type="expression" dxfId="3727" priority="3727">
      <formula>Q81=5</formula>
    </cfRule>
    <cfRule type="expression" dxfId="3726" priority="3728">
      <formula>Q81=4</formula>
    </cfRule>
    <cfRule type="expression" dxfId="3725" priority="3729">
      <formula>Q81=3</formula>
    </cfRule>
    <cfRule type="expression" dxfId="3724" priority="3730">
      <formula>Q81=2</formula>
    </cfRule>
    <cfRule type="expression" dxfId="3723" priority="3731">
      <formula>Q81=1</formula>
    </cfRule>
    <cfRule type="expression" dxfId="3722" priority="3732">
      <formula>Q81=0</formula>
    </cfRule>
  </conditionalFormatting>
  <conditionalFormatting sqref="S80">
    <cfRule type="expression" dxfId="3721" priority="3713">
      <formula>S81=9</formula>
    </cfRule>
    <cfRule type="expression" dxfId="3720" priority="3714">
      <formula>S81=8</formula>
    </cfRule>
    <cfRule type="expression" dxfId="3719" priority="3715">
      <formula>S81=7</formula>
    </cfRule>
    <cfRule type="expression" dxfId="3718" priority="3716">
      <formula>S81=6</formula>
    </cfRule>
    <cfRule type="expression" dxfId="3717" priority="3717">
      <formula>S81=5</formula>
    </cfRule>
    <cfRule type="expression" dxfId="3716" priority="3718">
      <formula>S81=4</formula>
    </cfRule>
    <cfRule type="expression" dxfId="3715" priority="3719">
      <formula>S81=3</formula>
    </cfRule>
    <cfRule type="expression" dxfId="3714" priority="3720">
      <formula>S81=2</formula>
    </cfRule>
    <cfRule type="expression" dxfId="3713" priority="3721">
      <formula>S81=1</formula>
    </cfRule>
    <cfRule type="expression" dxfId="3712" priority="3722">
      <formula>S81=0</formula>
    </cfRule>
  </conditionalFormatting>
  <conditionalFormatting sqref="O80">
    <cfRule type="expression" dxfId="3711" priority="3703">
      <formula>O81=9</formula>
    </cfRule>
    <cfRule type="expression" dxfId="3710" priority="3704">
      <formula>O81=8</formula>
    </cfRule>
    <cfRule type="expression" dxfId="3709" priority="3705">
      <formula>O81=7</formula>
    </cfRule>
    <cfRule type="expression" dxfId="3708" priority="3706">
      <formula>O81=6</formula>
    </cfRule>
    <cfRule type="expression" dxfId="3707" priority="3707">
      <formula>O81=5</formula>
    </cfRule>
    <cfRule type="expression" dxfId="3706" priority="3708">
      <formula>O81=4</formula>
    </cfRule>
    <cfRule type="expression" dxfId="3705" priority="3709">
      <formula>O81=3</formula>
    </cfRule>
    <cfRule type="expression" dxfId="3704" priority="3710">
      <formula>O81=2</formula>
    </cfRule>
    <cfRule type="expression" dxfId="3703" priority="3711">
      <formula>O81=1</formula>
    </cfRule>
    <cfRule type="expression" dxfId="3702" priority="3712">
      <formula>O81=0</formula>
    </cfRule>
  </conditionalFormatting>
  <conditionalFormatting sqref="S80">
    <cfRule type="expression" dxfId="3701" priority="3693">
      <formula>S81=9</formula>
    </cfRule>
    <cfRule type="expression" dxfId="3700" priority="3694">
      <formula>S81=8</formula>
    </cfRule>
    <cfRule type="expression" dxfId="3699" priority="3695">
      <formula>S81=7</formula>
    </cfRule>
    <cfRule type="expression" dxfId="3698" priority="3696">
      <formula>S81=6</formula>
    </cfRule>
    <cfRule type="expression" dxfId="3697" priority="3697">
      <formula>S81=5</formula>
    </cfRule>
    <cfRule type="expression" dxfId="3696" priority="3698">
      <formula>S81=4</formula>
    </cfRule>
    <cfRule type="expression" dxfId="3695" priority="3699">
      <formula>S81=3</formula>
    </cfRule>
    <cfRule type="expression" dxfId="3694" priority="3700">
      <formula>S81=2</formula>
    </cfRule>
    <cfRule type="expression" dxfId="3693" priority="3701">
      <formula>S81=1</formula>
    </cfRule>
    <cfRule type="expression" dxfId="3692" priority="3702">
      <formula>S81=0</formula>
    </cfRule>
  </conditionalFormatting>
  <conditionalFormatting sqref="Z80">
    <cfRule type="expression" dxfId="3691" priority="3683">
      <formula>Z81=9</formula>
    </cfRule>
    <cfRule type="expression" dxfId="3690" priority="3684">
      <formula>Z81=8</formula>
    </cfRule>
    <cfRule type="expression" dxfId="3689" priority="3685">
      <formula>Z81=7</formula>
    </cfRule>
    <cfRule type="expression" dxfId="3688" priority="3686">
      <formula>Z81=6</formula>
    </cfRule>
    <cfRule type="expression" dxfId="3687" priority="3687">
      <formula>Z81=5</formula>
    </cfRule>
    <cfRule type="expression" dxfId="3686" priority="3688">
      <formula>Z81=4</formula>
    </cfRule>
    <cfRule type="expression" dxfId="3685" priority="3689">
      <formula>Z81=3</formula>
    </cfRule>
    <cfRule type="expression" dxfId="3684" priority="3690">
      <formula>Z81=2</formula>
    </cfRule>
    <cfRule type="expression" dxfId="3683" priority="3691">
      <formula>Z81=1</formula>
    </cfRule>
    <cfRule type="expression" dxfId="3682" priority="3692">
      <formula>Z81=0</formula>
    </cfRule>
  </conditionalFormatting>
  <conditionalFormatting sqref="AB80">
    <cfRule type="expression" dxfId="3681" priority="3673">
      <formula>AB81=9</formula>
    </cfRule>
    <cfRule type="expression" dxfId="3680" priority="3674">
      <formula>AB81=8</formula>
    </cfRule>
    <cfRule type="expression" dxfId="3679" priority="3675">
      <formula>AB81=7</formula>
    </cfRule>
    <cfRule type="expression" dxfId="3678" priority="3676">
      <formula>AB81=6</formula>
    </cfRule>
    <cfRule type="expression" dxfId="3677" priority="3677">
      <formula>AB81=5</formula>
    </cfRule>
    <cfRule type="expression" dxfId="3676" priority="3678">
      <formula>AB81=4</formula>
    </cfRule>
    <cfRule type="expression" dxfId="3675" priority="3679">
      <formula>AB81=3</formula>
    </cfRule>
    <cfRule type="expression" dxfId="3674" priority="3680">
      <formula>AB81=2</formula>
    </cfRule>
    <cfRule type="expression" dxfId="3673" priority="3681">
      <formula>AB81=1</formula>
    </cfRule>
    <cfRule type="expression" dxfId="3672" priority="3682">
      <formula>AB81=0</formula>
    </cfRule>
  </conditionalFormatting>
  <conditionalFormatting sqref="AD80">
    <cfRule type="expression" dxfId="3671" priority="3663">
      <formula>AD81=9</formula>
    </cfRule>
    <cfRule type="expression" dxfId="3670" priority="3664">
      <formula>AD81=8</formula>
    </cfRule>
    <cfRule type="expression" dxfId="3669" priority="3665">
      <formula>AD81=7</formula>
    </cfRule>
    <cfRule type="expression" dxfId="3668" priority="3666">
      <formula>AD81=6</formula>
    </cfRule>
    <cfRule type="expression" dxfId="3667" priority="3667">
      <formula>AD81=5</formula>
    </cfRule>
    <cfRule type="expression" dxfId="3666" priority="3668">
      <formula>AD81=4</formula>
    </cfRule>
    <cfRule type="expression" dxfId="3665" priority="3669">
      <formula>AD81=3</formula>
    </cfRule>
    <cfRule type="expression" dxfId="3664" priority="3670">
      <formula>AD81=2</formula>
    </cfRule>
    <cfRule type="expression" dxfId="3663" priority="3671">
      <formula>AD81=1</formula>
    </cfRule>
    <cfRule type="expression" dxfId="3662" priority="3672">
      <formula>AD81=0</formula>
    </cfRule>
  </conditionalFormatting>
  <conditionalFormatting sqref="Z80">
    <cfRule type="expression" dxfId="3661" priority="3653">
      <formula>Z81=9</formula>
    </cfRule>
    <cfRule type="expression" dxfId="3660" priority="3654">
      <formula>Z81=8</formula>
    </cfRule>
    <cfRule type="expression" dxfId="3659" priority="3655">
      <formula>Z81=7</formula>
    </cfRule>
    <cfRule type="expression" dxfId="3658" priority="3656">
      <formula>Z81=6</formula>
    </cfRule>
    <cfRule type="expression" dxfId="3657" priority="3657">
      <formula>Z81=5</formula>
    </cfRule>
    <cfRule type="expression" dxfId="3656" priority="3658">
      <formula>Z81=4</formula>
    </cfRule>
    <cfRule type="expression" dxfId="3655" priority="3659">
      <formula>Z81=3</formula>
    </cfRule>
    <cfRule type="expression" dxfId="3654" priority="3660">
      <formula>Z81=2</formula>
    </cfRule>
    <cfRule type="expression" dxfId="3653" priority="3661">
      <formula>Z81=1</formula>
    </cfRule>
    <cfRule type="expression" dxfId="3652" priority="3662">
      <formula>Z81=0</formula>
    </cfRule>
  </conditionalFormatting>
  <conditionalFormatting sqref="AD80">
    <cfRule type="expression" dxfId="3651" priority="3643">
      <formula>AD81=9</formula>
    </cfRule>
    <cfRule type="expression" dxfId="3650" priority="3644">
      <formula>AD81=8</formula>
    </cfRule>
    <cfRule type="expression" dxfId="3649" priority="3645">
      <formula>AD81=7</formula>
    </cfRule>
    <cfRule type="expression" dxfId="3648" priority="3646">
      <formula>AD81=6</formula>
    </cfRule>
    <cfRule type="expression" dxfId="3647" priority="3647">
      <formula>AD81=5</formula>
    </cfRule>
    <cfRule type="expression" dxfId="3646" priority="3648">
      <formula>AD81=4</formula>
    </cfRule>
    <cfRule type="expression" dxfId="3645" priority="3649">
      <formula>AD81=3</formula>
    </cfRule>
    <cfRule type="expression" dxfId="3644" priority="3650">
      <formula>AD81=2</formula>
    </cfRule>
    <cfRule type="expression" dxfId="3643" priority="3651">
      <formula>AD81=1</formula>
    </cfRule>
    <cfRule type="expression" dxfId="3642" priority="3652">
      <formula>AD81=0</formula>
    </cfRule>
  </conditionalFormatting>
  <conditionalFormatting sqref="AK80">
    <cfRule type="expression" dxfId="3641" priority="3633">
      <formula>AK81=9</formula>
    </cfRule>
    <cfRule type="expression" dxfId="3640" priority="3634">
      <formula>AK81=8</formula>
    </cfRule>
    <cfRule type="expression" dxfId="3639" priority="3635">
      <formula>AK81=7</formula>
    </cfRule>
    <cfRule type="expression" dxfId="3638" priority="3636">
      <formula>AK81=6</formula>
    </cfRule>
    <cfRule type="expression" dxfId="3637" priority="3637">
      <formula>AK81=5</formula>
    </cfRule>
    <cfRule type="expression" dxfId="3636" priority="3638">
      <formula>AK81=4</formula>
    </cfRule>
    <cfRule type="expression" dxfId="3635" priority="3639">
      <formula>AK81=3</formula>
    </cfRule>
    <cfRule type="expression" dxfId="3634" priority="3640">
      <formula>AK81=2</formula>
    </cfRule>
    <cfRule type="expression" dxfId="3633" priority="3641">
      <formula>AK81=1</formula>
    </cfRule>
    <cfRule type="expression" dxfId="3632" priority="3642">
      <formula>AK81=0</formula>
    </cfRule>
  </conditionalFormatting>
  <conditionalFormatting sqref="AM80">
    <cfRule type="expression" dxfId="3631" priority="3623">
      <formula>AM81=9</formula>
    </cfRule>
    <cfRule type="expression" dxfId="3630" priority="3624">
      <formula>AM81=8</formula>
    </cfRule>
    <cfRule type="expression" dxfId="3629" priority="3625">
      <formula>AM81=7</formula>
    </cfRule>
    <cfRule type="expression" dxfId="3628" priority="3626">
      <formula>AM81=6</formula>
    </cfRule>
    <cfRule type="expression" dxfId="3627" priority="3627">
      <formula>AM81=5</formula>
    </cfRule>
    <cfRule type="expression" dxfId="3626" priority="3628">
      <formula>AM81=4</formula>
    </cfRule>
    <cfRule type="expression" dxfId="3625" priority="3629">
      <formula>AM81=3</formula>
    </cfRule>
    <cfRule type="expression" dxfId="3624" priority="3630">
      <formula>AM81=2</formula>
    </cfRule>
    <cfRule type="expression" dxfId="3623" priority="3631">
      <formula>AM81=1</formula>
    </cfRule>
    <cfRule type="expression" dxfId="3622" priority="3632">
      <formula>AM81=0</formula>
    </cfRule>
  </conditionalFormatting>
  <conditionalFormatting sqref="AO80">
    <cfRule type="expression" dxfId="3621" priority="3613">
      <formula>AO81=9</formula>
    </cfRule>
    <cfRule type="expression" dxfId="3620" priority="3614">
      <formula>AO81=8</formula>
    </cfRule>
    <cfRule type="expression" dxfId="3619" priority="3615">
      <formula>AO81=7</formula>
    </cfRule>
    <cfRule type="expression" dxfId="3618" priority="3616">
      <formula>AO81=6</formula>
    </cfRule>
    <cfRule type="expression" dxfId="3617" priority="3617">
      <formula>AO81=5</formula>
    </cfRule>
    <cfRule type="expression" dxfId="3616" priority="3618">
      <formula>AO81=4</formula>
    </cfRule>
    <cfRule type="expression" dxfId="3615" priority="3619">
      <formula>AO81=3</formula>
    </cfRule>
    <cfRule type="expression" dxfId="3614" priority="3620">
      <formula>AO81=2</formula>
    </cfRule>
    <cfRule type="expression" dxfId="3613" priority="3621">
      <formula>AO81=1</formula>
    </cfRule>
    <cfRule type="expression" dxfId="3612" priority="3622">
      <formula>AO81=0</formula>
    </cfRule>
  </conditionalFormatting>
  <conditionalFormatting sqref="AK80">
    <cfRule type="expression" dxfId="3611" priority="3603">
      <formula>AK81=9</formula>
    </cfRule>
    <cfRule type="expression" dxfId="3610" priority="3604">
      <formula>AK81=8</formula>
    </cfRule>
    <cfRule type="expression" dxfId="3609" priority="3605">
      <formula>AK81=7</formula>
    </cfRule>
    <cfRule type="expression" dxfId="3608" priority="3606">
      <formula>AK81=6</formula>
    </cfRule>
    <cfRule type="expression" dxfId="3607" priority="3607">
      <formula>AK81=5</formula>
    </cfRule>
    <cfRule type="expression" dxfId="3606" priority="3608">
      <formula>AK81=4</formula>
    </cfRule>
    <cfRule type="expression" dxfId="3605" priority="3609">
      <formula>AK81=3</formula>
    </cfRule>
    <cfRule type="expression" dxfId="3604" priority="3610">
      <formula>AK81=2</formula>
    </cfRule>
    <cfRule type="expression" dxfId="3603" priority="3611">
      <formula>AK81=1</formula>
    </cfRule>
    <cfRule type="expression" dxfId="3602" priority="3612">
      <formula>AK81=0</formula>
    </cfRule>
  </conditionalFormatting>
  <conditionalFormatting sqref="AO80">
    <cfRule type="expression" dxfId="3601" priority="3593">
      <formula>AO81=9</formula>
    </cfRule>
    <cfRule type="expression" dxfId="3600" priority="3594">
      <formula>AO81=8</formula>
    </cfRule>
    <cfRule type="expression" dxfId="3599" priority="3595">
      <formula>AO81=7</formula>
    </cfRule>
    <cfRule type="expression" dxfId="3598" priority="3596">
      <formula>AO81=6</formula>
    </cfRule>
    <cfRule type="expression" dxfId="3597" priority="3597">
      <formula>AO81=5</formula>
    </cfRule>
    <cfRule type="expression" dxfId="3596" priority="3598">
      <formula>AO81=4</formula>
    </cfRule>
    <cfRule type="expression" dxfId="3595" priority="3599">
      <formula>AO81=3</formula>
    </cfRule>
    <cfRule type="expression" dxfId="3594" priority="3600">
      <formula>AO81=2</formula>
    </cfRule>
    <cfRule type="expression" dxfId="3593" priority="3601">
      <formula>AO81=1</formula>
    </cfRule>
    <cfRule type="expression" dxfId="3592" priority="3602">
      <formula>AO81=0</formula>
    </cfRule>
  </conditionalFormatting>
  <conditionalFormatting sqref="Q80">
    <cfRule type="expression" dxfId="3591" priority="3583">
      <formula>Q81=9</formula>
    </cfRule>
    <cfRule type="expression" dxfId="3590" priority="3584">
      <formula>Q81=8</formula>
    </cfRule>
    <cfRule type="expression" dxfId="3589" priority="3585">
      <formula>Q81=7</formula>
    </cfRule>
    <cfRule type="expression" dxfId="3588" priority="3586">
      <formula>Q81=6</formula>
    </cfRule>
    <cfRule type="expression" dxfId="3587" priority="3587">
      <formula>Q81=5</formula>
    </cfRule>
    <cfRule type="expression" dxfId="3586" priority="3588">
      <formula>Q81=4</formula>
    </cfRule>
    <cfRule type="expression" dxfId="3585" priority="3589">
      <formula>Q81=3</formula>
    </cfRule>
    <cfRule type="expression" dxfId="3584" priority="3590">
      <formula>Q81=2</formula>
    </cfRule>
    <cfRule type="expression" dxfId="3583" priority="3591">
      <formula>Q81=1</formula>
    </cfRule>
    <cfRule type="expression" dxfId="3582" priority="3592">
      <formula>Q81=0</formula>
    </cfRule>
  </conditionalFormatting>
  <conditionalFormatting sqref="Q80">
    <cfRule type="expression" dxfId="3581" priority="3573">
      <formula>Q81=9</formula>
    </cfRule>
    <cfRule type="expression" dxfId="3580" priority="3574">
      <formula>Q81=8</formula>
    </cfRule>
    <cfRule type="expression" dxfId="3579" priority="3575">
      <formula>Q81=7</formula>
    </cfRule>
    <cfRule type="expression" dxfId="3578" priority="3576">
      <formula>Q81=6</formula>
    </cfRule>
    <cfRule type="expression" dxfId="3577" priority="3577">
      <formula>Q81=5</formula>
    </cfRule>
    <cfRule type="expression" dxfId="3576" priority="3578">
      <formula>Q81=4</formula>
    </cfRule>
    <cfRule type="expression" dxfId="3575" priority="3579">
      <formula>Q81=3</formula>
    </cfRule>
    <cfRule type="expression" dxfId="3574" priority="3580">
      <formula>Q81=2</formula>
    </cfRule>
    <cfRule type="expression" dxfId="3573" priority="3581">
      <formula>Q81=1</formula>
    </cfRule>
    <cfRule type="expression" dxfId="3572" priority="3582">
      <formula>Q81=0</formula>
    </cfRule>
  </conditionalFormatting>
  <conditionalFormatting sqref="Q80">
    <cfRule type="expression" dxfId="3571" priority="3563">
      <formula>Q81=9</formula>
    </cfRule>
    <cfRule type="expression" dxfId="3570" priority="3564">
      <formula>Q81=8</formula>
    </cfRule>
    <cfRule type="expression" dxfId="3569" priority="3565">
      <formula>Q81=7</formula>
    </cfRule>
    <cfRule type="expression" dxfId="3568" priority="3566">
      <formula>Q81=6</formula>
    </cfRule>
    <cfRule type="expression" dxfId="3567" priority="3567">
      <formula>Q81=5</formula>
    </cfRule>
    <cfRule type="expression" dxfId="3566" priority="3568">
      <formula>Q81=4</formula>
    </cfRule>
    <cfRule type="expression" dxfId="3565" priority="3569">
      <formula>Q81=3</formula>
    </cfRule>
    <cfRule type="expression" dxfId="3564" priority="3570">
      <formula>Q81=2</formula>
    </cfRule>
    <cfRule type="expression" dxfId="3563" priority="3571">
      <formula>Q81=1</formula>
    </cfRule>
    <cfRule type="expression" dxfId="3562" priority="3572">
      <formula>Q81=0</formula>
    </cfRule>
  </conditionalFormatting>
  <conditionalFormatting sqref="S80">
    <cfRule type="expression" dxfId="3561" priority="3553">
      <formula>S81=9</formula>
    </cfRule>
    <cfRule type="expression" dxfId="3560" priority="3554">
      <formula>S81=8</formula>
    </cfRule>
    <cfRule type="expression" dxfId="3559" priority="3555">
      <formula>S81=7</formula>
    </cfRule>
    <cfRule type="expression" dxfId="3558" priority="3556">
      <formula>S81=6</formula>
    </cfRule>
    <cfRule type="expression" dxfId="3557" priority="3557">
      <formula>S81=5</formula>
    </cfRule>
    <cfRule type="expression" dxfId="3556" priority="3558">
      <formula>S81=4</formula>
    </cfRule>
    <cfRule type="expression" dxfId="3555" priority="3559">
      <formula>S81=3</formula>
    </cfRule>
    <cfRule type="expression" dxfId="3554" priority="3560">
      <formula>S81=2</formula>
    </cfRule>
    <cfRule type="expression" dxfId="3553" priority="3561">
      <formula>S81=1</formula>
    </cfRule>
    <cfRule type="expression" dxfId="3552" priority="3562">
      <formula>S81=0</formula>
    </cfRule>
  </conditionalFormatting>
  <conditionalFormatting sqref="S80">
    <cfRule type="expression" dxfId="3551" priority="3543">
      <formula>S81=9</formula>
    </cfRule>
    <cfRule type="expression" dxfId="3550" priority="3544">
      <formula>S81=8</formula>
    </cfRule>
    <cfRule type="expression" dxfId="3549" priority="3545">
      <formula>S81=7</formula>
    </cfRule>
    <cfRule type="expression" dxfId="3548" priority="3546">
      <formula>S81=6</formula>
    </cfRule>
    <cfRule type="expression" dxfId="3547" priority="3547">
      <formula>S81=5</formula>
    </cfRule>
    <cfRule type="expression" dxfId="3546" priority="3548">
      <formula>S81=4</formula>
    </cfRule>
    <cfRule type="expression" dxfId="3545" priority="3549">
      <formula>S81=3</formula>
    </cfRule>
    <cfRule type="expression" dxfId="3544" priority="3550">
      <formula>S81=2</formula>
    </cfRule>
    <cfRule type="expression" dxfId="3543" priority="3551">
      <formula>S81=1</formula>
    </cfRule>
    <cfRule type="expression" dxfId="3542" priority="3552">
      <formula>S81=0</formula>
    </cfRule>
  </conditionalFormatting>
  <conditionalFormatting sqref="S80">
    <cfRule type="expression" dxfId="3541" priority="3533">
      <formula>S81=9</formula>
    </cfRule>
    <cfRule type="expression" dxfId="3540" priority="3534">
      <formula>S81=8</formula>
    </cfRule>
    <cfRule type="expression" dxfId="3539" priority="3535">
      <formula>S81=7</formula>
    </cfRule>
    <cfRule type="expression" dxfId="3538" priority="3536">
      <formula>S81=6</formula>
    </cfRule>
    <cfRule type="expression" dxfId="3537" priority="3537">
      <formula>S81=5</formula>
    </cfRule>
    <cfRule type="expression" dxfId="3536" priority="3538">
      <formula>S81=4</formula>
    </cfRule>
    <cfRule type="expression" dxfId="3535" priority="3539">
      <formula>S81=3</formula>
    </cfRule>
    <cfRule type="expression" dxfId="3534" priority="3540">
      <formula>S81=2</formula>
    </cfRule>
    <cfRule type="expression" dxfId="3533" priority="3541">
      <formula>S81=1</formula>
    </cfRule>
    <cfRule type="expression" dxfId="3532" priority="3542">
      <formula>S81=0</formula>
    </cfRule>
  </conditionalFormatting>
  <conditionalFormatting sqref="D80">
    <cfRule type="expression" dxfId="3531" priority="3523">
      <formula>D81=9</formula>
    </cfRule>
    <cfRule type="expression" dxfId="3530" priority="3524">
      <formula>D81=8</formula>
    </cfRule>
    <cfRule type="expression" dxfId="3529" priority="3525">
      <formula>D81=7</formula>
    </cfRule>
    <cfRule type="expression" dxfId="3528" priority="3526">
      <formula>D81=6</formula>
    </cfRule>
    <cfRule type="expression" dxfId="3527" priority="3527">
      <formula>D81=5</formula>
    </cfRule>
    <cfRule type="expression" dxfId="3526" priority="3528">
      <formula>D81=4</formula>
    </cfRule>
    <cfRule type="expression" dxfId="3525" priority="3529">
      <formula>D81=3</formula>
    </cfRule>
    <cfRule type="expression" dxfId="3524" priority="3530">
      <formula>D81=2</formula>
    </cfRule>
    <cfRule type="expression" dxfId="3523" priority="3531">
      <formula>D81=1</formula>
    </cfRule>
    <cfRule type="expression" dxfId="3522" priority="3532">
      <formula>D81=0</formula>
    </cfRule>
  </conditionalFormatting>
  <conditionalFormatting sqref="F80">
    <cfRule type="expression" dxfId="3521" priority="3513">
      <formula>F81=9</formula>
    </cfRule>
    <cfRule type="expression" dxfId="3520" priority="3514">
      <formula>F81=8</formula>
    </cfRule>
    <cfRule type="expression" dxfId="3519" priority="3515">
      <formula>F81=7</formula>
    </cfRule>
    <cfRule type="expression" dxfId="3518" priority="3516">
      <formula>F81=6</formula>
    </cfRule>
    <cfRule type="expression" dxfId="3517" priority="3517">
      <formula>F81=5</formula>
    </cfRule>
    <cfRule type="expression" dxfId="3516" priority="3518">
      <formula>F81=4</formula>
    </cfRule>
    <cfRule type="expression" dxfId="3515" priority="3519">
      <formula>F81=3</formula>
    </cfRule>
    <cfRule type="expression" dxfId="3514" priority="3520">
      <formula>F81=2</formula>
    </cfRule>
    <cfRule type="expression" dxfId="3513" priority="3521">
      <formula>F81=1</formula>
    </cfRule>
    <cfRule type="expression" dxfId="3512" priority="3522">
      <formula>F81=0</formula>
    </cfRule>
  </conditionalFormatting>
  <conditionalFormatting sqref="H80">
    <cfRule type="expression" dxfId="3511" priority="3503">
      <formula>H81=9</formula>
    </cfRule>
    <cfRule type="expression" dxfId="3510" priority="3504">
      <formula>H81=8</formula>
    </cfRule>
    <cfRule type="expression" dxfId="3509" priority="3505">
      <formula>H81=7</formula>
    </cfRule>
    <cfRule type="expression" dxfId="3508" priority="3506">
      <formula>H81=6</formula>
    </cfRule>
    <cfRule type="expression" dxfId="3507" priority="3507">
      <formula>H81=5</formula>
    </cfRule>
    <cfRule type="expression" dxfId="3506" priority="3508">
      <formula>H81=4</formula>
    </cfRule>
    <cfRule type="expression" dxfId="3505" priority="3509">
      <formula>H81=3</formula>
    </cfRule>
    <cfRule type="expression" dxfId="3504" priority="3510">
      <formula>H81=2</formula>
    </cfRule>
    <cfRule type="expression" dxfId="3503" priority="3511">
      <formula>H81=1</formula>
    </cfRule>
    <cfRule type="expression" dxfId="3502" priority="3512">
      <formula>H81=0</formula>
    </cfRule>
  </conditionalFormatting>
  <conditionalFormatting sqref="D80">
    <cfRule type="expression" dxfId="3501" priority="3493">
      <formula>D81=9</formula>
    </cfRule>
    <cfRule type="expression" dxfId="3500" priority="3494">
      <formula>D81=8</formula>
    </cfRule>
    <cfRule type="expression" dxfId="3499" priority="3495">
      <formula>D81=7</formula>
    </cfRule>
    <cfRule type="expression" dxfId="3498" priority="3496">
      <formula>D81=6</formula>
    </cfRule>
    <cfRule type="expression" dxfId="3497" priority="3497">
      <formula>D81=5</formula>
    </cfRule>
    <cfRule type="expression" dxfId="3496" priority="3498">
      <formula>D81=4</formula>
    </cfRule>
    <cfRule type="expression" dxfId="3495" priority="3499">
      <formula>D81=3</formula>
    </cfRule>
    <cfRule type="expression" dxfId="3494" priority="3500">
      <formula>D81=2</formula>
    </cfRule>
    <cfRule type="expression" dxfId="3493" priority="3501">
      <formula>D81=1</formula>
    </cfRule>
    <cfRule type="expression" dxfId="3492" priority="3502">
      <formula>D81=0</formula>
    </cfRule>
  </conditionalFormatting>
  <conditionalFormatting sqref="F80">
    <cfRule type="expression" dxfId="3491" priority="3483">
      <formula>F81=9</formula>
    </cfRule>
    <cfRule type="expression" dxfId="3490" priority="3484">
      <formula>F81=8</formula>
    </cfRule>
    <cfRule type="expression" dxfId="3489" priority="3485">
      <formula>F81=7</formula>
    </cfRule>
    <cfRule type="expression" dxfId="3488" priority="3486">
      <formula>F81=6</formula>
    </cfRule>
    <cfRule type="expression" dxfId="3487" priority="3487">
      <formula>F81=5</formula>
    </cfRule>
    <cfRule type="expression" dxfId="3486" priority="3488">
      <formula>F81=4</formula>
    </cfRule>
    <cfRule type="expression" dxfId="3485" priority="3489">
      <formula>F81=3</formula>
    </cfRule>
    <cfRule type="expression" dxfId="3484" priority="3490">
      <formula>F81=2</formula>
    </cfRule>
    <cfRule type="expression" dxfId="3483" priority="3491">
      <formula>F81=1</formula>
    </cfRule>
    <cfRule type="expression" dxfId="3482" priority="3492">
      <formula>F81=0</formula>
    </cfRule>
  </conditionalFormatting>
  <conditionalFormatting sqref="H80">
    <cfRule type="expression" dxfId="3481" priority="3473">
      <formula>H81=9</formula>
    </cfRule>
    <cfRule type="expression" dxfId="3480" priority="3474">
      <formula>H81=8</formula>
    </cfRule>
    <cfRule type="expression" dxfId="3479" priority="3475">
      <formula>H81=7</formula>
    </cfRule>
    <cfRule type="expression" dxfId="3478" priority="3476">
      <formula>H81=6</formula>
    </cfRule>
    <cfRule type="expression" dxfId="3477" priority="3477">
      <formula>H81=5</formula>
    </cfRule>
    <cfRule type="expression" dxfId="3476" priority="3478">
      <formula>H81=4</formula>
    </cfRule>
    <cfRule type="expression" dxfId="3475" priority="3479">
      <formula>H81=3</formula>
    </cfRule>
    <cfRule type="expression" dxfId="3474" priority="3480">
      <formula>H81=2</formula>
    </cfRule>
    <cfRule type="expression" dxfId="3473" priority="3481">
      <formula>H81=1</formula>
    </cfRule>
    <cfRule type="expression" dxfId="3472" priority="3482">
      <formula>H81=0</formula>
    </cfRule>
  </conditionalFormatting>
  <conditionalFormatting sqref="D80">
    <cfRule type="expression" dxfId="3471" priority="3463">
      <formula>D81=9</formula>
    </cfRule>
    <cfRule type="expression" dxfId="3470" priority="3464">
      <formula>D81=8</formula>
    </cfRule>
    <cfRule type="expression" dxfId="3469" priority="3465">
      <formula>D81=7</formula>
    </cfRule>
    <cfRule type="expression" dxfId="3468" priority="3466">
      <formula>D81=6</formula>
    </cfRule>
    <cfRule type="expression" dxfId="3467" priority="3467">
      <formula>D81=5</formula>
    </cfRule>
    <cfRule type="expression" dxfId="3466" priority="3468">
      <formula>D81=4</formula>
    </cfRule>
    <cfRule type="expression" dxfId="3465" priority="3469">
      <formula>D81=3</formula>
    </cfRule>
    <cfRule type="expression" dxfId="3464" priority="3470">
      <formula>D81=2</formula>
    </cfRule>
    <cfRule type="expression" dxfId="3463" priority="3471">
      <formula>D81=1</formula>
    </cfRule>
    <cfRule type="expression" dxfId="3462" priority="3472">
      <formula>D81=0</formula>
    </cfRule>
  </conditionalFormatting>
  <conditionalFormatting sqref="H80">
    <cfRule type="expression" dxfId="3461" priority="3453">
      <formula>H81=9</formula>
    </cfRule>
    <cfRule type="expression" dxfId="3460" priority="3454">
      <formula>H81=8</formula>
    </cfRule>
    <cfRule type="expression" dxfId="3459" priority="3455">
      <formula>H81=7</formula>
    </cfRule>
    <cfRule type="expression" dxfId="3458" priority="3456">
      <formula>H81=6</formula>
    </cfRule>
    <cfRule type="expression" dxfId="3457" priority="3457">
      <formula>H81=5</formula>
    </cfRule>
    <cfRule type="expression" dxfId="3456" priority="3458">
      <formula>H81=4</formula>
    </cfRule>
    <cfRule type="expression" dxfId="3455" priority="3459">
      <formula>H81=3</formula>
    </cfRule>
    <cfRule type="expression" dxfId="3454" priority="3460">
      <formula>H81=2</formula>
    </cfRule>
    <cfRule type="expression" dxfId="3453" priority="3461">
      <formula>H81=1</formula>
    </cfRule>
    <cfRule type="expression" dxfId="3452" priority="3462">
      <formula>H81=0</formula>
    </cfRule>
  </conditionalFormatting>
  <conditionalFormatting sqref="F80">
    <cfRule type="expression" dxfId="3451" priority="3443">
      <formula>F81=9</formula>
    </cfRule>
    <cfRule type="expression" dxfId="3450" priority="3444">
      <formula>F81=8</formula>
    </cfRule>
    <cfRule type="expression" dxfId="3449" priority="3445">
      <formula>F81=7</formula>
    </cfRule>
    <cfRule type="expression" dxfId="3448" priority="3446">
      <formula>F81=6</formula>
    </cfRule>
    <cfRule type="expression" dxfId="3447" priority="3447">
      <formula>F81=5</formula>
    </cfRule>
    <cfRule type="expression" dxfId="3446" priority="3448">
      <formula>F81=4</formula>
    </cfRule>
    <cfRule type="expression" dxfId="3445" priority="3449">
      <formula>F81=3</formula>
    </cfRule>
    <cfRule type="expression" dxfId="3444" priority="3450">
      <formula>F81=2</formula>
    </cfRule>
    <cfRule type="expression" dxfId="3443" priority="3451">
      <formula>F81=1</formula>
    </cfRule>
    <cfRule type="expression" dxfId="3442" priority="3452">
      <formula>F81=0</formula>
    </cfRule>
  </conditionalFormatting>
  <conditionalFormatting sqref="F80">
    <cfRule type="expression" dxfId="3441" priority="3433">
      <formula>F81=9</formula>
    </cfRule>
    <cfRule type="expression" dxfId="3440" priority="3434">
      <formula>F81=8</formula>
    </cfRule>
    <cfRule type="expression" dxfId="3439" priority="3435">
      <formula>F81=7</formula>
    </cfRule>
    <cfRule type="expression" dxfId="3438" priority="3436">
      <formula>F81=6</formula>
    </cfRule>
    <cfRule type="expression" dxfId="3437" priority="3437">
      <formula>F81=5</formula>
    </cfRule>
    <cfRule type="expression" dxfId="3436" priority="3438">
      <formula>F81=4</formula>
    </cfRule>
    <cfRule type="expression" dxfId="3435" priority="3439">
      <formula>F81=3</formula>
    </cfRule>
    <cfRule type="expression" dxfId="3434" priority="3440">
      <formula>F81=2</formula>
    </cfRule>
    <cfRule type="expression" dxfId="3433" priority="3441">
      <formula>F81=1</formula>
    </cfRule>
    <cfRule type="expression" dxfId="3432" priority="3442">
      <formula>F81=0</formula>
    </cfRule>
  </conditionalFormatting>
  <conditionalFormatting sqref="F80">
    <cfRule type="expression" dxfId="3431" priority="3423">
      <formula>F81=9</formula>
    </cfRule>
    <cfRule type="expression" dxfId="3430" priority="3424">
      <formula>F81=8</formula>
    </cfRule>
    <cfRule type="expression" dxfId="3429" priority="3425">
      <formula>F81=7</formula>
    </cfRule>
    <cfRule type="expression" dxfId="3428" priority="3426">
      <formula>F81=6</formula>
    </cfRule>
    <cfRule type="expression" dxfId="3427" priority="3427">
      <formula>F81=5</formula>
    </cfRule>
    <cfRule type="expression" dxfId="3426" priority="3428">
      <formula>F81=4</formula>
    </cfRule>
    <cfRule type="expression" dxfId="3425" priority="3429">
      <formula>F81=3</formula>
    </cfRule>
    <cfRule type="expression" dxfId="3424" priority="3430">
      <formula>F81=2</formula>
    </cfRule>
    <cfRule type="expression" dxfId="3423" priority="3431">
      <formula>F81=1</formula>
    </cfRule>
    <cfRule type="expression" dxfId="3422" priority="3432">
      <formula>F81=0</formula>
    </cfRule>
  </conditionalFormatting>
  <conditionalFormatting sqref="H80">
    <cfRule type="expression" dxfId="3421" priority="3413">
      <formula>H81=9</formula>
    </cfRule>
    <cfRule type="expression" dxfId="3420" priority="3414">
      <formula>H81=8</formula>
    </cfRule>
    <cfRule type="expression" dxfId="3419" priority="3415">
      <formula>H81=7</formula>
    </cfRule>
    <cfRule type="expression" dxfId="3418" priority="3416">
      <formula>H81=6</formula>
    </cfRule>
    <cfRule type="expression" dxfId="3417" priority="3417">
      <formula>H81=5</formula>
    </cfRule>
    <cfRule type="expression" dxfId="3416" priority="3418">
      <formula>H81=4</formula>
    </cfRule>
    <cfRule type="expression" dxfId="3415" priority="3419">
      <formula>H81=3</formula>
    </cfRule>
    <cfRule type="expression" dxfId="3414" priority="3420">
      <formula>H81=2</formula>
    </cfRule>
    <cfRule type="expression" dxfId="3413" priority="3421">
      <formula>H81=1</formula>
    </cfRule>
    <cfRule type="expression" dxfId="3412" priority="3422">
      <formula>H81=0</formula>
    </cfRule>
  </conditionalFormatting>
  <conditionalFormatting sqref="H80">
    <cfRule type="expression" dxfId="3411" priority="3403">
      <formula>H81=9</formula>
    </cfRule>
    <cfRule type="expression" dxfId="3410" priority="3404">
      <formula>H81=8</formula>
    </cfRule>
    <cfRule type="expression" dxfId="3409" priority="3405">
      <formula>H81=7</formula>
    </cfRule>
    <cfRule type="expression" dxfId="3408" priority="3406">
      <formula>H81=6</formula>
    </cfRule>
    <cfRule type="expression" dxfId="3407" priority="3407">
      <formula>H81=5</formula>
    </cfRule>
    <cfRule type="expression" dxfId="3406" priority="3408">
      <formula>H81=4</formula>
    </cfRule>
    <cfRule type="expression" dxfId="3405" priority="3409">
      <formula>H81=3</formula>
    </cfRule>
    <cfRule type="expression" dxfId="3404" priority="3410">
      <formula>H81=2</formula>
    </cfRule>
    <cfRule type="expression" dxfId="3403" priority="3411">
      <formula>H81=1</formula>
    </cfRule>
    <cfRule type="expression" dxfId="3402" priority="3412">
      <formula>H81=0</formula>
    </cfRule>
  </conditionalFormatting>
  <conditionalFormatting sqref="H80">
    <cfRule type="expression" dxfId="3401" priority="3393">
      <formula>H81=9</formula>
    </cfRule>
    <cfRule type="expression" dxfId="3400" priority="3394">
      <formula>H81=8</formula>
    </cfRule>
    <cfRule type="expression" dxfId="3399" priority="3395">
      <formula>H81=7</formula>
    </cfRule>
    <cfRule type="expression" dxfId="3398" priority="3396">
      <formula>H81=6</formula>
    </cfRule>
    <cfRule type="expression" dxfId="3397" priority="3397">
      <formula>H81=5</formula>
    </cfRule>
    <cfRule type="expression" dxfId="3396" priority="3398">
      <formula>H81=4</formula>
    </cfRule>
    <cfRule type="expression" dxfId="3395" priority="3399">
      <formula>H81=3</formula>
    </cfRule>
    <cfRule type="expression" dxfId="3394" priority="3400">
      <formula>H81=2</formula>
    </cfRule>
    <cfRule type="expression" dxfId="3393" priority="3401">
      <formula>H81=1</formula>
    </cfRule>
    <cfRule type="expression" dxfId="3392" priority="3402">
      <formula>H81=0</formula>
    </cfRule>
  </conditionalFormatting>
  <conditionalFormatting sqref="Z80">
    <cfRule type="expression" dxfId="3391" priority="3383">
      <formula>Z81=9</formula>
    </cfRule>
    <cfRule type="expression" dxfId="3390" priority="3384">
      <formula>Z81=8</formula>
    </cfRule>
    <cfRule type="expression" dxfId="3389" priority="3385">
      <formula>Z81=7</formula>
    </cfRule>
    <cfRule type="expression" dxfId="3388" priority="3386">
      <formula>Z81=6</formula>
    </cfRule>
    <cfRule type="expression" dxfId="3387" priority="3387">
      <formula>Z81=5</formula>
    </cfRule>
    <cfRule type="expression" dxfId="3386" priority="3388">
      <formula>Z81=4</formula>
    </cfRule>
    <cfRule type="expression" dxfId="3385" priority="3389">
      <formula>Z81=3</formula>
    </cfRule>
    <cfRule type="expression" dxfId="3384" priority="3390">
      <formula>Z81=2</formula>
    </cfRule>
    <cfRule type="expression" dxfId="3383" priority="3391">
      <formula>Z81=1</formula>
    </cfRule>
    <cfRule type="expression" dxfId="3382" priority="3392">
      <formula>Z81=0</formula>
    </cfRule>
  </conditionalFormatting>
  <conditionalFormatting sqref="AB80">
    <cfRule type="expression" dxfId="3381" priority="3373">
      <formula>AB81=9</formula>
    </cfRule>
    <cfRule type="expression" dxfId="3380" priority="3374">
      <formula>AB81=8</formula>
    </cfRule>
    <cfRule type="expression" dxfId="3379" priority="3375">
      <formula>AB81=7</formula>
    </cfRule>
    <cfRule type="expression" dxfId="3378" priority="3376">
      <formula>AB81=6</formula>
    </cfRule>
    <cfRule type="expression" dxfId="3377" priority="3377">
      <formula>AB81=5</formula>
    </cfRule>
    <cfRule type="expression" dxfId="3376" priority="3378">
      <formula>AB81=4</formula>
    </cfRule>
    <cfRule type="expression" dxfId="3375" priority="3379">
      <formula>AB81=3</formula>
    </cfRule>
    <cfRule type="expression" dxfId="3374" priority="3380">
      <formula>AB81=2</formula>
    </cfRule>
    <cfRule type="expression" dxfId="3373" priority="3381">
      <formula>AB81=1</formula>
    </cfRule>
    <cfRule type="expression" dxfId="3372" priority="3382">
      <formula>AB81=0</formula>
    </cfRule>
  </conditionalFormatting>
  <conditionalFormatting sqref="AD80">
    <cfRule type="expression" dxfId="3371" priority="3363">
      <formula>AD81=9</formula>
    </cfRule>
    <cfRule type="expression" dxfId="3370" priority="3364">
      <formula>AD81=8</formula>
    </cfRule>
    <cfRule type="expression" dxfId="3369" priority="3365">
      <formula>AD81=7</formula>
    </cfRule>
    <cfRule type="expression" dxfId="3368" priority="3366">
      <formula>AD81=6</formula>
    </cfRule>
    <cfRule type="expression" dxfId="3367" priority="3367">
      <formula>AD81=5</formula>
    </cfRule>
    <cfRule type="expression" dxfId="3366" priority="3368">
      <formula>AD81=4</formula>
    </cfRule>
    <cfRule type="expression" dxfId="3365" priority="3369">
      <formula>AD81=3</formula>
    </cfRule>
    <cfRule type="expression" dxfId="3364" priority="3370">
      <formula>AD81=2</formula>
    </cfRule>
    <cfRule type="expression" dxfId="3363" priority="3371">
      <formula>AD81=1</formula>
    </cfRule>
    <cfRule type="expression" dxfId="3362" priority="3372">
      <formula>AD81=0</formula>
    </cfRule>
  </conditionalFormatting>
  <conditionalFormatting sqref="Z80">
    <cfRule type="expression" dxfId="3361" priority="3353">
      <formula>Z81=9</formula>
    </cfRule>
    <cfRule type="expression" dxfId="3360" priority="3354">
      <formula>Z81=8</formula>
    </cfRule>
    <cfRule type="expression" dxfId="3359" priority="3355">
      <formula>Z81=7</formula>
    </cfRule>
    <cfRule type="expression" dxfId="3358" priority="3356">
      <formula>Z81=6</formula>
    </cfRule>
    <cfRule type="expression" dxfId="3357" priority="3357">
      <formula>Z81=5</formula>
    </cfRule>
    <cfRule type="expression" dxfId="3356" priority="3358">
      <formula>Z81=4</formula>
    </cfRule>
    <cfRule type="expression" dxfId="3355" priority="3359">
      <formula>Z81=3</formula>
    </cfRule>
    <cfRule type="expression" dxfId="3354" priority="3360">
      <formula>Z81=2</formula>
    </cfRule>
    <cfRule type="expression" dxfId="3353" priority="3361">
      <formula>Z81=1</formula>
    </cfRule>
    <cfRule type="expression" dxfId="3352" priority="3362">
      <formula>Z81=0</formula>
    </cfRule>
  </conditionalFormatting>
  <conditionalFormatting sqref="AB80">
    <cfRule type="expression" dxfId="3351" priority="3343">
      <formula>AB81=9</formula>
    </cfRule>
    <cfRule type="expression" dxfId="3350" priority="3344">
      <formula>AB81=8</formula>
    </cfRule>
    <cfRule type="expression" dxfId="3349" priority="3345">
      <formula>AB81=7</formula>
    </cfRule>
    <cfRule type="expression" dxfId="3348" priority="3346">
      <formula>AB81=6</formula>
    </cfRule>
    <cfRule type="expression" dxfId="3347" priority="3347">
      <formula>AB81=5</formula>
    </cfRule>
    <cfRule type="expression" dxfId="3346" priority="3348">
      <formula>AB81=4</formula>
    </cfRule>
    <cfRule type="expression" dxfId="3345" priority="3349">
      <formula>AB81=3</formula>
    </cfRule>
    <cfRule type="expression" dxfId="3344" priority="3350">
      <formula>AB81=2</formula>
    </cfRule>
    <cfRule type="expression" dxfId="3343" priority="3351">
      <formula>AB81=1</formula>
    </cfRule>
    <cfRule type="expression" dxfId="3342" priority="3352">
      <formula>AB81=0</formula>
    </cfRule>
  </conditionalFormatting>
  <conditionalFormatting sqref="AD80">
    <cfRule type="expression" dxfId="3341" priority="3333">
      <formula>AD81=9</formula>
    </cfRule>
    <cfRule type="expression" dxfId="3340" priority="3334">
      <formula>AD81=8</formula>
    </cfRule>
    <cfRule type="expression" dxfId="3339" priority="3335">
      <formula>AD81=7</formula>
    </cfRule>
    <cfRule type="expression" dxfId="3338" priority="3336">
      <formula>AD81=6</formula>
    </cfRule>
    <cfRule type="expression" dxfId="3337" priority="3337">
      <formula>AD81=5</formula>
    </cfRule>
    <cfRule type="expression" dxfId="3336" priority="3338">
      <formula>AD81=4</formula>
    </cfRule>
    <cfRule type="expression" dxfId="3335" priority="3339">
      <formula>AD81=3</formula>
    </cfRule>
    <cfRule type="expression" dxfId="3334" priority="3340">
      <formula>AD81=2</formula>
    </cfRule>
    <cfRule type="expression" dxfId="3333" priority="3341">
      <formula>AD81=1</formula>
    </cfRule>
    <cfRule type="expression" dxfId="3332" priority="3342">
      <formula>AD81=0</formula>
    </cfRule>
  </conditionalFormatting>
  <conditionalFormatting sqref="Z80">
    <cfRule type="expression" dxfId="3331" priority="3323">
      <formula>Z81=9</formula>
    </cfRule>
    <cfRule type="expression" dxfId="3330" priority="3324">
      <formula>Z81=8</formula>
    </cfRule>
    <cfRule type="expression" dxfId="3329" priority="3325">
      <formula>Z81=7</formula>
    </cfRule>
    <cfRule type="expression" dxfId="3328" priority="3326">
      <formula>Z81=6</formula>
    </cfRule>
    <cfRule type="expression" dxfId="3327" priority="3327">
      <formula>Z81=5</formula>
    </cfRule>
    <cfRule type="expression" dxfId="3326" priority="3328">
      <formula>Z81=4</formula>
    </cfRule>
    <cfRule type="expression" dxfId="3325" priority="3329">
      <formula>Z81=3</formula>
    </cfRule>
    <cfRule type="expression" dxfId="3324" priority="3330">
      <formula>Z81=2</formula>
    </cfRule>
    <cfRule type="expression" dxfId="3323" priority="3331">
      <formula>Z81=1</formula>
    </cfRule>
    <cfRule type="expression" dxfId="3322" priority="3332">
      <formula>Z81=0</formula>
    </cfRule>
  </conditionalFormatting>
  <conditionalFormatting sqref="AD80">
    <cfRule type="expression" dxfId="3321" priority="3313">
      <formula>AD81=9</formula>
    </cfRule>
    <cfRule type="expression" dxfId="3320" priority="3314">
      <formula>AD81=8</formula>
    </cfRule>
    <cfRule type="expression" dxfId="3319" priority="3315">
      <formula>AD81=7</formula>
    </cfRule>
    <cfRule type="expression" dxfId="3318" priority="3316">
      <formula>AD81=6</formula>
    </cfRule>
    <cfRule type="expression" dxfId="3317" priority="3317">
      <formula>AD81=5</formula>
    </cfRule>
    <cfRule type="expression" dxfId="3316" priority="3318">
      <formula>AD81=4</formula>
    </cfRule>
    <cfRule type="expression" dxfId="3315" priority="3319">
      <formula>AD81=3</formula>
    </cfRule>
    <cfRule type="expression" dxfId="3314" priority="3320">
      <formula>AD81=2</formula>
    </cfRule>
    <cfRule type="expression" dxfId="3313" priority="3321">
      <formula>AD81=1</formula>
    </cfRule>
    <cfRule type="expression" dxfId="3312" priority="3322">
      <formula>AD81=0</formula>
    </cfRule>
  </conditionalFormatting>
  <conditionalFormatting sqref="AB80">
    <cfRule type="expression" dxfId="3311" priority="3303">
      <formula>AB81=9</formula>
    </cfRule>
    <cfRule type="expression" dxfId="3310" priority="3304">
      <formula>AB81=8</formula>
    </cfRule>
    <cfRule type="expression" dxfId="3309" priority="3305">
      <formula>AB81=7</formula>
    </cfRule>
    <cfRule type="expression" dxfId="3308" priority="3306">
      <formula>AB81=6</formula>
    </cfRule>
    <cfRule type="expression" dxfId="3307" priority="3307">
      <formula>AB81=5</formula>
    </cfRule>
    <cfRule type="expression" dxfId="3306" priority="3308">
      <formula>AB81=4</formula>
    </cfRule>
    <cfRule type="expression" dxfId="3305" priority="3309">
      <formula>AB81=3</formula>
    </cfRule>
    <cfRule type="expression" dxfId="3304" priority="3310">
      <formula>AB81=2</formula>
    </cfRule>
    <cfRule type="expression" dxfId="3303" priority="3311">
      <formula>AB81=1</formula>
    </cfRule>
    <cfRule type="expression" dxfId="3302" priority="3312">
      <formula>AB81=0</formula>
    </cfRule>
  </conditionalFormatting>
  <conditionalFormatting sqref="AB80">
    <cfRule type="expression" dxfId="3301" priority="3293">
      <formula>AB81=9</formula>
    </cfRule>
    <cfRule type="expression" dxfId="3300" priority="3294">
      <formula>AB81=8</formula>
    </cfRule>
    <cfRule type="expression" dxfId="3299" priority="3295">
      <formula>AB81=7</formula>
    </cfRule>
    <cfRule type="expression" dxfId="3298" priority="3296">
      <formula>AB81=6</formula>
    </cfRule>
    <cfRule type="expression" dxfId="3297" priority="3297">
      <formula>AB81=5</formula>
    </cfRule>
    <cfRule type="expression" dxfId="3296" priority="3298">
      <formula>AB81=4</formula>
    </cfRule>
    <cfRule type="expression" dxfId="3295" priority="3299">
      <formula>AB81=3</formula>
    </cfRule>
    <cfRule type="expression" dxfId="3294" priority="3300">
      <formula>AB81=2</formula>
    </cfRule>
    <cfRule type="expression" dxfId="3293" priority="3301">
      <formula>AB81=1</formula>
    </cfRule>
    <cfRule type="expression" dxfId="3292" priority="3302">
      <formula>AB81=0</formula>
    </cfRule>
  </conditionalFormatting>
  <conditionalFormatting sqref="AB80">
    <cfRule type="expression" dxfId="3291" priority="3283">
      <formula>AB81=9</formula>
    </cfRule>
    <cfRule type="expression" dxfId="3290" priority="3284">
      <formula>AB81=8</formula>
    </cfRule>
    <cfRule type="expression" dxfId="3289" priority="3285">
      <formula>AB81=7</formula>
    </cfRule>
    <cfRule type="expression" dxfId="3288" priority="3286">
      <formula>AB81=6</formula>
    </cfRule>
    <cfRule type="expression" dxfId="3287" priority="3287">
      <formula>AB81=5</formula>
    </cfRule>
    <cfRule type="expression" dxfId="3286" priority="3288">
      <formula>AB81=4</formula>
    </cfRule>
    <cfRule type="expression" dxfId="3285" priority="3289">
      <formula>AB81=3</formula>
    </cfRule>
    <cfRule type="expression" dxfId="3284" priority="3290">
      <formula>AB81=2</formula>
    </cfRule>
    <cfRule type="expression" dxfId="3283" priority="3291">
      <formula>AB81=1</formula>
    </cfRule>
    <cfRule type="expression" dxfId="3282" priority="3292">
      <formula>AB81=0</formula>
    </cfRule>
  </conditionalFormatting>
  <conditionalFormatting sqref="AD80">
    <cfRule type="expression" dxfId="3281" priority="3273">
      <formula>AD81=9</formula>
    </cfRule>
    <cfRule type="expression" dxfId="3280" priority="3274">
      <formula>AD81=8</formula>
    </cfRule>
    <cfRule type="expression" dxfId="3279" priority="3275">
      <formula>AD81=7</formula>
    </cfRule>
    <cfRule type="expression" dxfId="3278" priority="3276">
      <formula>AD81=6</formula>
    </cfRule>
    <cfRule type="expression" dxfId="3277" priority="3277">
      <formula>AD81=5</formula>
    </cfRule>
    <cfRule type="expression" dxfId="3276" priority="3278">
      <formula>AD81=4</formula>
    </cfRule>
    <cfRule type="expression" dxfId="3275" priority="3279">
      <formula>AD81=3</formula>
    </cfRule>
    <cfRule type="expression" dxfId="3274" priority="3280">
      <formula>AD81=2</formula>
    </cfRule>
    <cfRule type="expression" dxfId="3273" priority="3281">
      <formula>AD81=1</formula>
    </cfRule>
    <cfRule type="expression" dxfId="3272" priority="3282">
      <formula>AD81=0</formula>
    </cfRule>
  </conditionalFormatting>
  <conditionalFormatting sqref="AD80">
    <cfRule type="expression" dxfId="3271" priority="3263">
      <formula>AD81=9</formula>
    </cfRule>
    <cfRule type="expression" dxfId="3270" priority="3264">
      <formula>AD81=8</formula>
    </cfRule>
    <cfRule type="expression" dxfId="3269" priority="3265">
      <formula>AD81=7</formula>
    </cfRule>
    <cfRule type="expression" dxfId="3268" priority="3266">
      <formula>AD81=6</formula>
    </cfRule>
    <cfRule type="expression" dxfId="3267" priority="3267">
      <formula>AD81=5</formula>
    </cfRule>
    <cfRule type="expression" dxfId="3266" priority="3268">
      <formula>AD81=4</formula>
    </cfRule>
    <cfRule type="expression" dxfId="3265" priority="3269">
      <formula>AD81=3</formula>
    </cfRule>
    <cfRule type="expression" dxfId="3264" priority="3270">
      <formula>AD81=2</formula>
    </cfRule>
    <cfRule type="expression" dxfId="3263" priority="3271">
      <formula>AD81=1</formula>
    </cfRule>
    <cfRule type="expression" dxfId="3262" priority="3272">
      <formula>AD81=0</formula>
    </cfRule>
  </conditionalFormatting>
  <conditionalFormatting sqref="AD80">
    <cfRule type="expression" dxfId="3261" priority="3253">
      <formula>AD81=9</formula>
    </cfRule>
    <cfRule type="expression" dxfId="3260" priority="3254">
      <formula>AD81=8</formula>
    </cfRule>
    <cfRule type="expression" dxfId="3259" priority="3255">
      <formula>AD81=7</formula>
    </cfRule>
    <cfRule type="expression" dxfId="3258" priority="3256">
      <formula>AD81=6</formula>
    </cfRule>
    <cfRule type="expression" dxfId="3257" priority="3257">
      <formula>AD81=5</formula>
    </cfRule>
    <cfRule type="expression" dxfId="3256" priority="3258">
      <formula>AD81=4</formula>
    </cfRule>
    <cfRule type="expression" dxfId="3255" priority="3259">
      <formula>AD81=3</formula>
    </cfRule>
    <cfRule type="expression" dxfId="3254" priority="3260">
      <formula>AD81=2</formula>
    </cfRule>
    <cfRule type="expression" dxfId="3253" priority="3261">
      <formula>AD81=1</formula>
    </cfRule>
    <cfRule type="expression" dxfId="3252" priority="3262">
      <formula>AD81=0</formula>
    </cfRule>
  </conditionalFormatting>
  <conditionalFormatting sqref="AK80">
    <cfRule type="expression" dxfId="3251" priority="3243">
      <formula>AK81=9</formula>
    </cfRule>
    <cfRule type="expression" dxfId="3250" priority="3244">
      <formula>AK81=8</formula>
    </cfRule>
    <cfRule type="expression" dxfId="3249" priority="3245">
      <formula>AK81=7</formula>
    </cfRule>
    <cfRule type="expression" dxfId="3248" priority="3246">
      <formula>AK81=6</formula>
    </cfRule>
    <cfRule type="expression" dxfId="3247" priority="3247">
      <formula>AK81=5</formula>
    </cfRule>
    <cfRule type="expression" dxfId="3246" priority="3248">
      <formula>AK81=4</formula>
    </cfRule>
    <cfRule type="expression" dxfId="3245" priority="3249">
      <formula>AK81=3</formula>
    </cfRule>
    <cfRule type="expression" dxfId="3244" priority="3250">
      <formula>AK81=2</formula>
    </cfRule>
    <cfRule type="expression" dxfId="3243" priority="3251">
      <formula>AK81=1</formula>
    </cfRule>
    <cfRule type="expression" dxfId="3242" priority="3252">
      <formula>AK81=0</formula>
    </cfRule>
  </conditionalFormatting>
  <conditionalFormatting sqref="AM80">
    <cfRule type="expression" dxfId="3241" priority="3233">
      <formula>AM81=9</formula>
    </cfRule>
    <cfRule type="expression" dxfId="3240" priority="3234">
      <formula>AM81=8</formula>
    </cfRule>
    <cfRule type="expression" dxfId="3239" priority="3235">
      <formula>AM81=7</formula>
    </cfRule>
    <cfRule type="expression" dxfId="3238" priority="3236">
      <formula>AM81=6</formula>
    </cfRule>
    <cfRule type="expression" dxfId="3237" priority="3237">
      <formula>AM81=5</formula>
    </cfRule>
    <cfRule type="expression" dxfId="3236" priority="3238">
      <formula>AM81=4</formula>
    </cfRule>
    <cfRule type="expression" dxfId="3235" priority="3239">
      <formula>AM81=3</formula>
    </cfRule>
    <cfRule type="expression" dxfId="3234" priority="3240">
      <formula>AM81=2</formula>
    </cfRule>
    <cfRule type="expression" dxfId="3233" priority="3241">
      <formula>AM81=1</formula>
    </cfRule>
    <cfRule type="expression" dxfId="3232" priority="3242">
      <formula>AM81=0</formula>
    </cfRule>
  </conditionalFormatting>
  <conditionalFormatting sqref="AO80">
    <cfRule type="expression" dxfId="3231" priority="3223">
      <formula>AO81=9</formula>
    </cfRule>
    <cfRule type="expression" dxfId="3230" priority="3224">
      <formula>AO81=8</formula>
    </cfRule>
    <cfRule type="expression" dxfId="3229" priority="3225">
      <formula>AO81=7</formula>
    </cfRule>
    <cfRule type="expression" dxfId="3228" priority="3226">
      <formula>AO81=6</formula>
    </cfRule>
    <cfRule type="expression" dxfId="3227" priority="3227">
      <formula>AO81=5</formula>
    </cfRule>
    <cfRule type="expression" dxfId="3226" priority="3228">
      <formula>AO81=4</formula>
    </cfRule>
    <cfRule type="expression" dxfId="3225" priority="3229">
      <formula>AO81=3</formula>
    </cfRule>
    <cfRule type="expression" dxfId="3224" priority="3230">
      <formula>AO81=2</formula>
    </cfRule>
    <cfRule type="expression" dxfId="3223" priority="3231">
      <formula>AO81=1</formula>
    </cfRule>
    <cfRule type="expression" dxfId="3222" priority="3232">
      <formula>AO81=0</formula>
    </cfRule>
  </conditionalFormatting>
  <conditionalFormatting sqref="AK80">
    <cfRule type="expression" dxfId="3221" priority="3213">
      <formula>AK81=9</formula>
    </cfRule>
    <cfRule type="expression" dxfId="3220" priority="3214">
      <formula>AK81=8</formula>
    </cfRule>
    <cfRule type="expression" dxfId="3219" priority="3215">
      <formula>AK81=7</formula>
    </cfRule>
    <cfRule type="expression" dxfId="3218" priority="3216">
      <formula>AK81=6</formula>
    </cfRule>
    <cfRule type="expression" dxfId="3217" priority="3217">
      <formula>AK81=5</formula>
    </cfRule>
    <cfRule type="expression" dxfId="3216" priority="3218">
      <formula>AK81=4</formula>
    </cfRule>
    <cfRule type="expression" dxfId="3215" priority="3219">
      <formula>AK81=3</formula>
    </cfRule>
    <cfRule type="expression" dxfId="3214" priority="3220">
      <formula>AK81=2</formula>
    </cfRule>
    <cfRule type="expression" dxfId="3213" priority="3221">
      <formula>AK81=1</formula>
    </cfRule>
    <cfRule type="expression" dxfId="3212" priority="3222">
      <formula>AK81=0</formula>
    </cfRule>
  </conditionalFormatting>
  <conditionalFormatting sqref="AM80">
    <cfRule type="expression" dxfId="3211" priority="3203">
      <formula>AM81=9</formula>
    </cfRule>
    <cfRule type="expression" dxfId="3210" priority="3204">
      <formula>AM81=8</formula>
    </cfRule>
    <cfRule type="expression" dxfId="3209" priority="3205">
      <formula>AM81=7</formula>
    </cfRule>
    <cfRule type="expression" dxfId="3208" priority="3206">
      <formula>AM81=6</formula>
    </cfRule>
    <cfRule type="expression" dxfId="3207" priority="3207">
      <formula>AM81=5</formula>
    </cfRule>
    <cfRule type="expression" dxfId="3206" priority="3208">
      <formula>AM81=4</formula>
    </cfRule>
    <cfRule type="expression" dxfId="3205" priority="3209">
      <formula>AM81=3</formula>
    </cfRule>
    <cfRule type="expression" dxfId="3204" priority="3210">
      <formula>AM81=2</formula>
    </cfRule>
    <cfRule type="expression" dxfId="3203" priority="3211">
      <formula>AM81=1</formula>
    </cfRule>
    <cfRule type="expression" dxfId="3202" priority="3212">
      <formula>AM81=0</formula>
    </cfRule>
  </conditionalFormatting>
  <conditionalFormatting sqref="AO80">
    <cfRule type="expression" dxfId="3201" priority="3193">
      <formula>AO81=9</formula>
    </cfRule>
    <cfRule type="expression" dxfId="3200" priority="3194">
      <formula>AO81=8</formula>
    </cfRule>
    <cfRule type="expression" dxfId="3199" priority="3195">
      <formula>AO81=7</formula>
    </cfRule>
    <cfRule type="expression" dxfId="3198" priority="3196">
      <formula>AO81=6</formula>
    </cfRule>
    <cfRule type="expression" dxfId="3197" priority="3197">
      <formula>AO81=5</formula>
    </cfRule>
    <cfRule type="expression" dxfId="3196" priority="3198">
      <formula>AO81=4</formula>
    </cfRule>
    <cfRule type="expression" dxfId="3195" priority="3199">
      <formula>AO81=3</formula>
    </cfRule>
    <cfRule type="expression" dxfId="3194" priority="3200">
      <formula>AO81=2</formula>
    </cfRule>
    <cfRule type="expression" dxfId="3193" priority="3201">
      <formula>AO81=1</formula>
    </cfRule>
    <cfRule type="expression" dxfId="3192" priority="3202">
      <formula>AO81=0</formula>
    </cfRule>
  </conditionalFormatting>
  <conditionalFormatting sqref="AK80">
    <cfRule type="expression" dxfId="3191" priority="3183">
      <formula>AK81=9</formula>
    </cfRule>
    <cfRule type="expression" dxfId="3190" priority="3184">
      <formula>AK81=8</formula>
    </cfRule>
    <cfRule type="expression" dxfId="3189" priority="3185">
      <formula>AK81=7</formula>
    </cfRule>
    <cfRule type="expression" dxfId="3188" priority="3186">
      <formula>AK81=6</formula>
    </cfRule>
    <cfRule type="expression" dxfId="3187" priority="3187">
      <formula>AK81=5</formula>
    </cfRule>
    <cfRule type="expression" dxfId="3186" priority="3188">
      <formula>AK81=4</formula>
    </cfRule>
    <cfRule type="expression" dxfId="3185" priority="3189">
      <formula>AK81=3</formula>
    </cfRule>
    <cfRule type="expression" dxfId="3184" priority="3190">
      <formula>AK81=2</formula>
    </cfRule>
    <cfRule type="expression" dxfId="3183" priority="3191">
      <formula>AK81=1</formula>
    </cfRule>
    <cfRule type="expression" dxfId="3182" priority="3192">
      <formula>AK81=0</formula>
    </cfRule>
  </conditionalFormatting>
  <conditionalFormatting sqref="AO80">
    <cfRule type="expression" dxfId="3181" priority="3173">
      <formula>AO81=9</formula>
    </cfRule>
    <cfRule type="expression" dxfId="3180" priority="3174">
      <formula>AO81=8</formula>
    </cfRule>
    <cfRule type="expression" dxfId="3179" priority="3175">
      <formula>AO81=7</formula>
    </cfRule>
    <cfRule type="expression" dxfId="3178" priority="3176">
      <formula>AO81=6</formula>
    </cfRule>
    <cfRule type="expression" dxfId="3177" priority="3177">
      <formula>AO81=5</formula>
    </cfRule>
    <cfRule type="expression" dxfId="3176" priority="3178">
      <formula>AO81=4</formula>
    </cfRule>
    <cfRule type="expression" dxfId="3175" priority="3179">
      <formula>AO81=3</formula>
    </cfRule>
    <cfRule type="expression" dxfId="3174" priority="3180">
      <formula>AO81=2</formula>
    </cfRule>
    <cfRule type="expression" dxfId="3173" priority="3181">
      <formula>AO81=1</formula>
    </cfRule>
    <cfRule type="expression" dxfId="3172" priority="3182">
      <formula>AO81=0</formula>
    </cfRule>
  </conditionalFormatting>
  <conditionalFormatting sqref="AM80">
    <cfRule type="expression" dxfId="3171" priority="3163">
      <formula>AM81=9</formula>
    </cfRule>
    <cfRule type="expression" dxfId="3170" priority="3164">
      <formula>AM81=8</formula>
    </cfRule>
    <cfRule type="expression" dxfId="3169" priority="3165">
      <formula>AM81=7</formula>
    </cfRule>
    <cfRule type="expression" dxfId="3168" priority="3166">
      <formula>AM81=6</formula>
    </cfRule>
    <cfRule type="expression" dxfId="3167" priority="3167">
      <formula>AM81=5</formula>
    </cfRule>
    <cfRule type="expression" dxfId="3166" priority="3168">
      <formula>AM81=4</formula>
    </cfRule>
    <cfRule type="expression" dxfId="3165" priority="3169">
      <formula>AM81=3</formula>
    </cfRule>
    <cfRule type="expression" dxfId="3164" priority="3170">
      <formula>AM81=2</formula>
    </cfRule>
    <cfRule type="expression" dxfId="3163" priority="3171">
      <formula>AM81=1</formula>
    </cfRule>
    <cfRule type="expression" dxfId="3162" priority="3172">
      <formula>AM81=0</formula>
    </cfRule>
  </conditionalFormatting>
  <conditionalFormatting sqref="AM80">
    <cfRule type="expression" dxfId="3161" priority="3153">
      <formula>AM81=9</formula>
    </cfRule>
    <cfRule type="expression" dxfId="3160" priority="3154">
      <formula>AM81=8</formula>
    </cfRule>
    <cfRule type="expression" dxfId="3159" priority="3155">
      <formula>AM81=7</formula>
    </cfRule>
    <cfRule type="expression" dxfId="3158" priority="3156">
      <formula>AM81=6</formula>
    </cfRule>
    <cfRule type="expression" dxfId="3157" priority="3157">
      <formula>AM81=5</formula>
    </cfRule>
    <cfRule type="expression" dxfId="3156" priority="3158">
      <formula>AM81=4</formula>
    </cfRule>
    <cfRule type="expression" dxfId="3155" priority="3159">
      <formula>AM81=3</formula>
    </cfRule>
    <cfRule type="expression" dxfId="3154" priority="3160">
      <formula>AM81=2</formula>
    </cfRule>
    <cfRule type="expression" dxfId="3153" priority="3161">
      <formula>AM81=1</formula>
    </cfRule>
    <cfRule type="expression" dxfId="3152" priority="3162">
      <formula>AM81=0</formula>
    </cfRule>
  </conditionalFormatting>
  <conditionalFormatting sqref="AM80">
    <cfRule type="expression" dxfId="3151" priority="3143">
      <formula>AM81=9</formula>
    </cfRule>
    <cfRule type="expression" dxfId="3150" priority="3144">
      <formula>AM81=8</formula>
    </cfRule>
    <cfRule type="expression" dxfId="3149" priority="3145">
      <formula>AM81=7</formula>
    </cfRule>
    <cfRule type="expression" dxfId="3148" priority="3146">
      <formula>AM81=6</formula>
    </cfRule>
    <cfRule type="expression" dxfId="3147" priority="3147">
      <formula>AM81=5</formula>
    </cfRule>
    <cfRule type="expression" dxfId="3146" priority="3148">
      <formula>AM81=4</formula>
    </cfRule>
    <cfRule type="expression" dxfId="3145" priority="3149">
      <formula>AM81=3</formula>
    </cfRule>
    <cfRule type="expression" dxfId="3144" priority="3150">
      <formula>AM81=2</formula>
    </cfRule>
    <cfRule type="expression" dxfId="3143" priority="3151">
      <formula>AM81=1</formula>
    </cfRule>
    <cfRule type="expression" dxfId="3142" priority="3152">
      <formula>AM81=0</formula>
    </cfRule>
  </conditionalFormatting>
  <conditionalFormatting sqref="AO80">
    <cfRule type="expression" dxfId="3141" priority="3133">
      <formula>AO81=9</formula>
    </cfRule>
    <cfRule type="expression" dxfId="3140" priority="3134">
      <formula>AO81=8</formula>
    </cfRule>
    <cfRule type="expression" dxfId="3139" priority="3135">
      <formula>AO81=7</formula>
    </cfRule>
    <cfRule type="expression" dxfId="3138" priority="3136">
      <formula>AO81=6</formula>
    </cfRule>
    <cfRule type="expression" dxfId="3137" priority="3137">
      <formula>AO81=5</formula>
    </cfRule>
    <cfRule type="expression" dxfId="3136" priority="3138">
      <formula>AO81=4</formula>
    </cfRule>
    <cfRule type="expression" dxfId="3135" priority="3139">
      <formula>AO81=3</formula>
    </cfRule>
    <cfRule type="expression" dxfId="3134" priority="3140">
      <formula>AO81=2</formula>
    </cfRule>
    <cfRule type="expression" dxfId="3133" priority="3141">
      <formula>AO81=1</formula>
    </cfRule>
    <cfRule type="expression" dxfId="3132" priority="3142">
      <formula>AO81=0</formula>
    </cfRule>
  </conditionalFormatting>
  <conditionalFormatting sqref="AO80">
    <cfRule type="expression" dxfId="3131" priority="3123">
      <formula>AO81=9</formula>
    </cfRule>
    <cfRule type="expression" dxfId="3130" priority="3124">
      <formula>AO81=8</formula>
    </cfRule>
    <cfRule type="expression" dxfId="3129" priority="3125">
      <formula>AO81=7</formula>
    </cfRule>
    <cfRule type="expression" dxfId="3128" priority="3126">
      <formula>AO81=6</formula>
    </cfRule>
    <cfRule type="expression" dxfId="3127" priority="3127">
      <formula>AO81=5</formula>
    </cfRule>
    <cfRule type="expression" dxfId="3126" priority="3128">
      <formula>AO81=4</formula>
    </cfRule>
    <cfRule type="expression" dxfId="3125" priority="3129">
      <formula>AO81=3</formula>
    </cfRule>
    <cfRule type="expression" dxfId="3124" priority="3130">
      <formula>AO81=2</formula>
    </cfRule>
    <cfRule type="expression" dxfId="3123" priority="3131">
      <formula>AO81=1</formula>
    </cfRule>
    <cfRule type="expression" dxfId="3122" priority="3132">
      <formula>AO81=0</formula>
    </cfRule>
  </conditionalFormatting>
  <conditionalFormatting sqref="AO80">
    <cfRule type="expression" dxfId="3121" priority="3113">
      <formula>AO81=9</formula>
    </cfRule>
    <cfRule type="expression" dxfId="3120" priority="3114">
      <formula>AO81=8</formula>
    </cfRule>
    <cfRule type="expression" dxfId="3119" priority="3115">
      <formula>AO81=7</formula>
    </cfRule>
    <cfRule type="expression" dxfId="3118" priority="3116">
      <formula>AO81=6</formula>
    </cfRule>
    <cfRule type="expression" dxfId="3117" priority="3117">
      <formula>AO81=5</formula>
    </cfRule>
    <cfRule type="expression" dxfId="3116" priority="3118">
      <formula>AO81=4</formula>
    </cfRule>
    <cfRule type="expression" dxfId="3115" priority="3119">
      <formula>AO81=3</formula>
    </cfRule>
    <cfRule type="expression" dxfId="3114" priority="3120">
      <formula>AO81=2</formula>
    </cfRule>
    <cfRule type="expression" dxfId="3113" priority="3121">
      <formula>AO81=1</formula>
    </cfRule>
    <cfRule type="expression" dxfId="3112" priority="3122">
      <formula>AO81=0</formula>
    </cfRule>
  </conditionalFormatting>
  <conditionalFormatting sqref="D84">
    <cfRule type="expression" dxfId="3111" priority="3103">
      <formula>D85=9</formula>
    </cfRule>
    <cfRule type="expression" dxfId="3110" priority="3104">
      <formula>D85=8</formula>
    </cfRule>
    <cfRule type="expression" dxfId="3109" priority="3105">
      <formula>D85=7</formula>
    </cfRule>
    <cfRule type="expression" dxfId="3108" priority="3106">
      <formula>D85=6</formula>
    </cfRule>
    <cfRule type="expression" dxfId="3107" priority="3107">
      <formula>D85=5</formula>
    </cfRule>
    <cfRule type="expression" dxfId="3106" priority="3108">
      <formula>D85=4</formula>
    </cfRule>
    <cfRule type="expression" dxfId="3105" priority="3109">
      <formula>D85=3</formula>
    </cfRule>
    <cfRule type="expression" dxfId="3104" priority="3110">
      <formula>D85=2</formula>
    </cfRule>
    <cfRule type="expression" dxfId="3103" priority="3111">
      <formula>D85=1</formula>
    </cfRule>
    <cfRule type="expression" dxfId="3102" priority="3112">
      <formula>D85=0</formula>
    </cfRule>
  </conditionalFormatting>
  <conditionalFormatting sqref="J84">
    <cfRule type="expression" dxfId="3101" priority="3101">
      <formula>J85=1</formula>
    </cfRule>
    <cfRule type="expression" dxfId="3100" priority="3102">
      <formula>J85=0</formula>
    </cfRule>
  </conditionalFormatting>
  <conditionalFormatting sqref="F84">
    <cfRule type="expression" dxfId="3099" priority="3091">
      <formula>F85=9</formula>
    </cfRule>
    <cfRule type="expression" dxfId="3098" priority="3092">
      <formula>F85=8</formula>
    </cfRule>
    <cfRule type="expression" dxfId="3097" priority="3093">
      <formula>F85=7</formula>
    </cfRule>
    <cfRule type="expression" dxfId="3096" priority="3094">
      <formula>F85=6</formula>
    </cfRule>
    <cfRule type="expression" dxfId="3095" priority="3095">
      <formula>F85=5</formula>
    </cfRule>
    <cfRule type="expression" dxfId="3094" priority="3096">
      <formula>F85=4</formula>
    </cfRule>
    <cfRule type="expression" dxfId="3093" priority="3097">
      <formula>F85=3</formula>
    </cfRule>
    <cfRule type="expression" dxfId="3092" priority="3098">
      <formula>F85=2</formula>
    </cfRule>
    <cfRule type="expression" dxfId="3091" priority="3099">
      <formula>F85=1</formula>
    </cfRule>
    <cfRule type="expression" dxfId="3090" priority="3100">
      <formula>F85=0</formula>
    </cfRule>
  </conditionalFormatting>
  <conditionalFormatting sqref="H84">
    <cfRule type="expression" dxfId="3089" priority="3081">
      <formula>H85=9</formula>
    </cfRule>
    <cfRule type="expression" dxfId="3088" priority="3082">
      <formula>H85=8</formula>
    </cfRule>
    <cfRule type="expression" dxfId="3087" priority="3083">
      <formula>H85=7</formula>
    </cfRule>
    <cfRule type="expression" dxfId="3086" priority="3084">
      <formula>H85=6</formula>
    </cfRule>
    <cfRule type="expression" dxfId="3085" priority="3085">
      <formula>H85=5</formula>
    </cfRule>
    <cfRule type="expression" dxfId="3084" priority="3086">
      <formula>H85=4</formula>
    </cfRule>
    <cfRule type="expression" dxfId="3083" priority="3087">
      <formula>H85=3</formula>
    </cfRule>
    <cfRule type="expression" dxfId="3082" priority="3088">
      <formula>H85=2</formula>
    </cfRule>
    <cfRule type="expression" dxfId="3081" priority="3089">
      <formula>H85=1</formula>
    </cfRule>
    <cfRule type="expression" dxfId="3080" priority="3090">
      <formula>H85=0</formula>
    </cfRule>
  </conditionalFormatting>
  <conditionalFormatting sqref="O84">
    <cfRule type="expression" dxfId="3079" priority="3071">
      <formula>O85=9</formula>
    </cfRule>
    <cfRule type="expression" dxfId="3078" priority="3072">
      <formula>O85=8</formula>
    </cfRule>
    <cfRule type="expression" dxfId="3077" priority="3073">
      <formula>O85=7</formula>
    </cfRule>
    <cfRule type="expression" dxfId="3076" priority="3074">
      <formula>O85=6</formula>
    </cfRule>
    <cfRule type="expression" dxfId="3075" priority="3075">
      <formula>O85=5</formula>
    </cfRule>
    <cfRule type="expression" dxfId="3074" priority="3076">
      <formula>O85=4</formula>
    </cfRule>
    <cfRule type="expression" dxfId="3073" priority="3077">
      <formula>O85=3</formula>
    </cfRule>
    <cfRule type="expression" dxfId="3072" priority="3078">
      <formula>O85=2</formula>
    </cfRule>
    <cfRule type="expression" dxfId="3071" priority="3079">
      <formula>O85=1</formula>
    </cfRule>
    <cfRule type="expression" dxfId="3070" priority="3080">
      <formula>O85=0</formula>
    </cfRule>
  </conditionalFormatting>
  <conditionalFormatting sqref="U84">
    <cfRule type="expression" dxfId="3069" priority="3069">
      <formula>U85=1</formula>
    </cfRule>
    <cfRule type="expression" dxfId="3068" priority="3070">
      <formula>U85=0</formula>
    </cfRule>
  </conditionalFormatting>
  <conditionalFormatting sqref="Q84">
    <cfRule type="expression" dxfId="3067" priority="3059">
      <formula>Q85=9</formula>
    </cfRule>
    <cfRule type="expression" dxfId="3066" priority="3060">
      <formula>Q85=8</formula>
    </cfRule>
    <cfRule type="expression" dxfId="3065" priority="3061">
      <formula>Q85=7</formula>
    </cfRule>
    <cfRule type="expression" dxfId="3064" priority="3062">
      <formula>Q85=6</formula>
    </cfRule>
    <cfRule type="expression" dxfId="3063" priority="3063">
      <formula>Q85=5</formula>
    </cfRule>
    <cfRule type="expression" dxfId="3062" priority="3064">
      <formula>Q85=4</formula>
    </cfRule>
    <cfRule type="expression" dxfId="3061" priority="3065">
      <formula>Q85=3</formula>
    </cfRule>
    <cfRule type="expression" dxfId="3060" priority="3066">
      <formula>Q85=2</formula>
    </cfRule>
    <cfRule type="expression" dxfId="3059" priority="3067">
      <formula>Q85=1</formula>
    </cfRule>
    <cfRule type="expression" dxfId="3058" priority="3068">
      <formula>Q85=0</formula>
    </cfRule>
  </conditionalFormatting>
  <conditionalFormatting sqref="S84">
    <cfRule type="expression" dxfId="3057" priority="3049">
      <formula>S85=9</formula>
    </cfRule>
    <cfRule type="expression" dxfId="3056" priority="3050">
      <formula>S85=8</formula>
    </cfRule>
    <cfRule type="expression" dxfId="3055" priority="3051">
      <formula>S85=7</formula>
    </cfRule>
    <cfRule type="expression" dxfId="3054" priority="3052">
      <formula>S85=6</formula>
    </cfRule>
    <cfRule type="expression" dxfId="3053" priority="3053">
      <formula>S85=5</formula>
    </cfRule>
    <cfRule type="expression" dxfId="3052" priority="3054">
      <formula>S85=4</formula>
    </cfRule>
    <cfRule type="expression" dxfId="3051" priority="3055">
      <formula>S85=3</formula>
    </cfRule>
    <cfRule type="expression" dxfId="3050" priority="3056">
      <formula>S85=2</formula>
    </cfRule>
    <cfRule type="expression" dxfId="3049" priority="3057">
      <formula>S85=1</formula>
    </cfRule>
    <cfRule type="expression" dxfId="3048" priority="3058">
      <formula>S85=0</formula>
    </cfRule>
  </conditionalFormatting>
  <conditionalFormatting sqref="Z84">
    <cfRule type="expression" dxfId="3047" priority="3039">
      <formula>Z85=9</formula>
    </cfRule>
    <cfRule type="expression" dxfId="3046" priority="3040">
      <formula>Z85=8</formula>
    </cfRule>
    <cfRule type="expression" dxfId="3045" priority="3041">
      <formula>Z85=7</formula>
    </cfRule>
    <cfRule type="expression" dxfId="3044" priority="3042">
      <formula>Z85=6</formula>
    </cfRule>
    <cfRule type="expression" dxfId="3043" priority="3043">
      <formula>Z85=5</formula>
    </cfRule>
    <cfRule type="expression" dxfId="3042" priority="3044">
      <formula>Z85=4</formula>
    </cfRule>
    <cfRule type="expression" dxfId="3041" priority="3045">
      <formula>Z85=3</formula>
    </cfRule>
    <cfRule type="expression" dxfId="3040" priority="3046">
      <formula>Z85=2</formula>
    </cfRule>
    <cfRule type="expression" dxfId="3039" priority="3047">
      <formula>Z85=1</formula>
    </cfRule>
    <cfRule type="expression" dxfId="3038" priority="3048">
      <formula>Z85=0</formula>
    </cfRule>
  </conditionalFormatting>
  <conditionalFormatting sqref="AF84">
    <cfRule type="expression" dxfId="3037" priority="3037">
      <formula>AF85=1</formula>
    </cfRule>
    <cfRule type="expression" dxfId="3036" priority="3038">
      <formula>AF85=0</formula>
    </cfRule>
  </conditionalFormatting>
  <conditionalFormatting sqref="AB84">
    <cfRule type="expression" dxfId="3035" priority="3027">
      <formula>AB85=9</formula>
    </cfRule>
    <cfRule type="expression" dxfId="3034" priority="3028">
      <formula>AB85=8</formula>
    </cfRule>
    <cfRule type="expression" dxfId="3033" priority="3029">
      <formula>AB85=7</formula>
    </cfRule>
    <cfRule type="expression" dxfId="3032" priority="3030">
      <formula>AB85=6</formula>
    </cfRule>
    <cfRule type="expression" dxfId="3031" priority="3031">
      <formula>AB85=5</formula>
    </cfRule>
    <cfRule type="expression" dxfId="3030" priority="3032">
      <formula>AB85=4</formula>
    </cfRule>
    <cfRule type="expression" dxfId="3029" priority="3033">
      <formula>AB85=3</formula>
    </cfRule>
    <cfRule type="expression" dxfId="3028" priority="3034">
      <formula>AB85=2</formula>
    </cfRule>
    <cfRule type="expression" dxfId="3027" priority="3035">
      <formula>AB85=1</formula>
    </cfRule>
    <cfRule type="expression" dxfId="3026" priority="3036">
      <formula>AB85=0</formula>
    </cfRule>
  </conditionalFormatting>
  <conditionalFormatting sqref="AD84">
    <cfRule type="expression" dxfId="3025" priority="3017">
      <formula>AD85=9</formula>
    </cfRule>
    <cfRule type="expression" dxfId="3024" priority="3018">
      <formula>AD85=8</formula>
    </cfRule>
    <cfRule type="expression" dxfId="3023" priority="3019">
      <formula>AD85=7</formula>
    </cfRule>
    <cfRule type="expression" dxfId="3022" priority="3020">
      <formula>AD85=6</formula>
    </cfRule>
    <cfRule type="expression" dxfId="3021" priority="3021">
      <formula>AD85=5</formula>
    </cfRule>
    <cfRule type="expression" dxfId="3020" priority="3022">
      <formula>AD85=4</formula>
    </cfRule>
    <cfRule type="expression" dxfId="3019" priority="3023">
      <formula>AD85=3</formula>
    </cfRule>
    <cfRule type="expression" dxfId="3018" priority="3024">
      <formula>AD85=2</formula>
    </cfRule>
    <cfRule type="expression" dxfId="3017" priority="3025">
      <formula>AD85=1</formula>
    </cfRule>
    <cfRule type="expression" dxfId="3016" priority="3026">
      <formula>AD85=0</formula>
    </cfRule>
  </conditionalFormatting>
  <conditionalFormatting sqref="AK84">
    <cfRule type="expression" dxfId="3015" priority="3007">
      <formula>AK85=9</formula>
    </cfRule>
    <cfRule type="expression" dxfId="3014" priority="3008">
      <formula>AK85=8</formula>
    </cfRule>
    <cfRule type="expression" dxfId="3013" priority="3009">
      <formula>AK85=7</formula>
    </cfRule>
    <cfRule type="expression" dxfId="3012" priority="3010">
      <formula>AK85=6</formula>
    </cfRule>
    <cfRule type="expression" dxfId="3011" priority="3011">
      <formula>AK85=5</formula>
    </cfRule>
    <cfRule type="expression" dxfId="3010" priority="3012">
      <formula>AK85=4</formula>
    </cfRule>
    <cfRule type="expression" dxfId="3009" priority="3013">
      <formula>AK85=3</formula>
    </cfRule>
    <cfRule type="expression" dxfId="3008" priority="3014">
      <formula>AK85=2</formula>
    </cfRule>
    <cfRule type="expression" dxfId="3007" priority="3015">
      <formula>AK85=1</formula>
    </cfRule>
    <cfRule type="expression" dxfId="3006" priority="3016">
      <formula>AK85=0</formula>
    </cfRule>
  </conditionalFormatting>
  <conditionalFormatting sqref="AQ84">
    <cfRule type="expression" dxfId="3005" priority="3005">
      <formula>AQ85=1</formula>
    </cfRule>
    <cfRule type="expression" dxfId="3004" priority="3006">
      <formula>AQ85=0</formula>
    </cfRule>
  </conditionalFormatting>
  <conditionalFormatting sqref="AM84">
    <cfRule type="expression" dxfId="3003" priority="2995">
      <formula>AM85=9</formula>
    </cfRule>
    <cfRule type="expression" dxfId="3002" priority="2996">
      <formula>AM85=8</formula>
    </cfRule>
    <cfRule type="expression" dxfId="3001" priority="2997">
      <formula>AM85=7</formula>
    </cfRule>
    <cfRule type="expression" dxfId="3000" priority="2998">
      <formula>AM85=6</formula>
    </cfRule>
    <cfRule type="expression" dxfId="2999" priority="2999">
      <formula>AM85=5</formula>
    </cfRule>
    <cfRule type="expression" dxfId="2998" priority="3000">
      <formula>AM85=4</formula>
    </cfRule>
    <cfRule type="expression" dxfId="2997" priority="3001">
      <formula>AM85=3</formula>
    </cfRule>
    <cfRule type="expression" dxfId="2996" priority="3002">
      <formula>AM85=2</formula>
    </cfRule>
    <cfRule type="expression" dxfId="2995" priority="3003">
      <formula>AM85=1</formula>
    </cfRule>
    <cfRule type="expression" dxfId="2994" priority="3004">
      <formula>AM85=0</formula>
    </cfRule>
  </conditionalFormatting>
  <conditionalFormatting sqref="AO84">
    <cfRule type="expression" dxfId="2993" priority="2985">
      <formula>AO85=9</formula>
    </cfRule>
    <cfRule type="expression" dxfId="2992" priority="2986">
      <formula>AO85=8</formula>
    </cfRule>
    <cfRule type="expression" dxfId="2991" priority="2987">
      <formula>AO85=7</formula>
    </cfRule>
    <cfRule type="expression" dxfId="2990" priority="2988">
      <formula>AO85=6</formula>
    </cfRule>
    <cfRule type="expression" dxfId="2989" priority="2989">
      <formula>AO85=5</formula>
    </cfRule>
    <cfRule type="expression" dxfId="2988" priority="2990">
      <formula>AO85=4</formula>
    </cfRule>
    <cfRule type="expression" dxfId="2987" priority="2991">
      <formula>AO85=3</formula>
    </cfRule>
    <cfRule type="expression" dxfId="2986" priority="2992">
      <formula>AO85=2</formula>
    </cfRule>
    <cfRule type="expression" dxfId="2985" priority="2993">
      <formula>AO85=1</formula>
    </cfRule>
    <cfRule type="expression" dxfId="2984" priority="2994">
      <formula>AO85=0</formula>
    </cfRule>
  </conditionalFormatting>
  <conditionalFormatting sqref="D84">
    <cfRule type="expression" dxfId="2983" priority="2975">
      <formula>D85=9</formula>
    </cfRule>
    <cfRule type="expression" dxfId="2982" priority="2976">
      <formula>D85=8</formula>
    </cfRule>
    <cfRule type="expression" dxfId="2981" priority="2977">
      <formula>D85=7</formula>
    </cfRule>
    <cfRule type="expression" dxfId="2980" priority="2978">
      <formula>D85=6</formula>
    </cfRule>
    <cfRule type="expression" dxfId="2979" priority="2979">
      <formula>D85=5</formula>
    </cfRule>
    <cfRule type="expression" dxfId="2978" priority="2980">
      <formula>D85=4</formula>
    </cfRule>
    <cfRule type="expression" dxfId="2977" priority="2981">
      <formula>D85=3</formula>
    </cfRule>
    <cfRule type="expression" dxfId="2976" priority="2982">
      <formula>D85=2</formula>
    </cfRule>
    <cfRule type="expression" dxfId="2975" priority="2983">
      <formula>D85=1</formula>
    </cfRule>
    <cfRule type="expression" dxfId="2974" priority="2984">
      <formula>D85=0</formula>
    </cfRule>
  </conditionalFormatting>
  <conditionalFormatting sqref="H84">
    <cfRule type="expression" dxfId="2973" priority="2965">
      <formula>H85=9</formula>
    </cfRule>
    <cfRule type="expression" dxfId="2972" priority="2966">
      <formula>H85=8</formula>
    </cfRule>
    <cfRule type="expression" dxfId="2971" priority="2967">
      <formula>H85=7</formula>
    </cfRule>
    <cfRule type="expression" dxfId="2970" priority="2968">
      <formula>H85=6</formula>
    </cfRule>
    <cfRule type="expression" dxfId="2969" priority="2969">
      <formula>H85=5</formula>
    </cfRule>
    <cfRule type="expression" dxfId="2968" priority="2970">
      <formula>H85=4</formula>
    </cfRule>
    <cfRule type="expression" dxfId="2967" priority="2971">
      <formula>H85=3</formula>
    </cfRule>
    <cfRule type="expression" dxfId="2966" priority="2972">
      <formula>H85=2</formula>
    </cfRule>
    <cfRule type="expression" dxfId="2965" priority="2973">
      <formula>H85=1</formula>
    </cfRule>
    <cfRule type="expression" dxfId="2964" priority="2974">
      <formula>H85=0</formula>
    </cfRule>
  </conditionalFormatting>
  <conditionalFormatting sqref="O84">
    <cfRule type="expression" dxfId="2963" priority="2955">
      <formula>O85=9</formula>
    </cfRule>
    <cfRule type="expression" dxfId="2962" priority="2956">
      <formula>O85=8</formula>
    </cfRule>
    <cfRule type="expression" dxfId="2961" priority="2957">
      <formula>O85=7</formula>
    </cfRule>
    <cfRule type="expression" dxfId="2960" priority="2958">
      <formula>O85=6</formula>
    </cfRule>
    <cfRule type="expression" dxfId="2959" priority="2959">
      <formula>O85=5</formula>
    </cfRule>
    <cfRule type="expression" dxfId="2958" priority="2960">
      <formula>O85=4</formula>
    </cfRule>
    <cfRule type="expression" dxfId="2957" priority="2961">
      <formula>O85=3</formula>
    </cfRule>
    <cfRule type="expression" dxfId="2956" priority="2962">
      <formula>O85=2</formula>
    </cfRule>
    <cfRule type="expression" dxfId="2955" priority="2963">
      <formula>O85=1</formula>
    </cfRule>
    <cfRule type="expression" dxfId="2954" priority="2964">
      <formula>O85=0</formula>
    </cfRule>
  </conditionalFormatting>
  <conditionalFormatting sqref="Q84">
    <cfRule type="expression" dxfId="2953" priority="2945">
      <formula>Q85=9</formula>
    </cfRule>
    <cfRule type="expression" dxfId="2952" priority="2946">
      <formula>Q85=8</formula>
    </cfRule>
    <cfRule type="expression" dxfId="2951" priority="2947">
      <formula>Q85=7</formula>
    </cfRule>
    <cfRule type="expression" dxfId="2950" priority="2948">
      <formula>Q85=6</formula>
    </cfRule>
    <cfRule type="expression" dxfId="2949" priority="2949">
      <formula>Q85=5</formula>
    </cfRule>
    <cfRule type="expression" dxfId="2948" priority="2950">
      <formula>Q85=4</formula>
    </cfRule>
    <cfRule type="expression" dxfId="2947" priority="2951">
      <formula>Q85=3</formula>
    </cfRule>
    <cfRule type="expression" dxfId="2946" priority="2952">
      <formula>Q85=2</formula>
    </cfRule>
    <cfRule type="expression" dxfId="2945" priority="2953">
      <formula>Q85=1</formula>
    </cfRule>
    <cfRule type="expression" dxfId="2944" priority="2954">
      <formula>Q85=0</formula>
    </cfRule>
  </conditionalFormatting>
  <conditionalFormatting sqref="S84">
    <cfRule type="expression" dxfId="2943" priority="2935">
      <formula>S85=9</formula>
    </cfRule>
    <cfRule type="expression" dxfId="2942" priority="2936">
      <formula>S85=8</formula>
    </cfRule>
    <cfRule type="expression" dxfId="2941" priority="2937">
      <formula>S85=7</formula>
    </cfRule>
    <cfRule type="expression" dxfId="2940" priority="2938">
      <formula>S85=6</formula>
    </cfRule>
    <cfRule type="expression" dxfId="2939" priority="2939">
      <formula>S85=5</formula>
    </cfRule>
    <cfRule type="expression" dxfId="2938" priority="2940">
      <formula>S85=4</formula>
    </cfRule>
    <cfRule type="expression" dxfId="2937" priority="2941">
      <formula>S85=3</formula>
    </cfRule>
    <cfRule type="expression" dxfId="2936" priority="2942">
      <formula>S85=2</formula>
    </cfRule>
    <cfRule type="expression" dxfId="2935" priority="2943">
      <formula>S85=1</formula>
    </cfRule>
    <cfRule type="expression" dxfId="2934" priority="2944">
      <formula>S85=0</formula>
    </cfRule>
  </conditionalFormatting>
  <conditionalFormatting sqref="O84">
    <cfRule type="expression" dxfId="2933" priority="2925">
      <formula>O85=9</formula>
    </cfRule>
    <cfRule type="expression" dxfId="2932" priority="2926">
      <formula>O85=8</formula>
    </cfRule>
    <cfRule type="expression" dxfId="2931" priority="2927">
      <formula>O85=7</formula>
    </cfRule>
    <cfRule type="expression" dxfId="2930" priority="2928">
      <formula>O85=6</formula>
    </cfRule>
    <cfRule type="expression" dxfId="2929" priority="2929">
      <formula>O85=5</formula>
    </cfRule>
    <cfRule type="expression" dxfId="2928" priority="2930">
      <formula>O85=4</formula>
    </cfRule>
    <cfRule type="expression" dxfId="2927" priority="2931">
      <formula>O85=3</formula>
    </cfRule>
    <cfRule type="expression" dxfId="2926" priority="2932">
      <formula>O85=2</formula>
    </cfRule>
    <cfRule type="expression" dxfId="2925" priority="2933">
      <formula>O85=1</formula>
    </cfRule>
    <cfRule type="expression" dxfId="2924" priority="2934">
      <formula>O85=0</formula>
    </cfRule>
  </conditionalFormatting>
  <conditionalFormatting sqref="S84">
    <cfRule type="expression" dxfId="2923" priority="2915">
      <formula>S85=9</formula>
    </cfRule>
    <cfRule type="expression" dxfId="2922" priority="2916">
      <formula>S85=8</formula>
    </cfRule>
    <cfRule type="expression" dxfId="2921" priority="2917">
      <formula>S85=7</formula>
    </cfRule>
    <cfRule type="expression" dxfId="2920" priority="2918">
      <formula>S85=6</formula>
    </cfRule>
    <cfRule type="expression" dxfId="2919" priority="2919">
      <formula>S85=5</formula>
    </cfRule>
    <cfRule type="expression" dxfId="2918" priority="2920">
      <formula>S85=4</formula>
    </cfRule>
    <cfRule type="expression" dxfId="2917" priority="2921">
      <formula>S85=3</formula>
    </cfRule>
    <cfRule type="expression" dxfId="2916" priority="2922">
      <formula>S85=2</formula>
    </cfRule>
    <cfRule type="expression" dxfId="2915" priority="2923">
      <formula>S85=1</formula>
    </cfRule>
    <cfRule type="expression" dxfId="2914" priority="2924">
      <formula>S85=0</formula>
    </cfRule>
  </conditionalFormatting>
  <conditionalFormatting sqref="Z84">
    <cfRule type="expression" dxfId="2913" priority="2905">
      <formula>Z85=9</formula>
    </cfRule>
    <cfRule type="expression" dxfId="2912" priority="2906">
      <formula>Z85=8</formula>
    </cfRule>
    <cfRule type="expression" dxfId="2911" priority="2907">
      <formula>Z85=7</formula>
    </cfRule>
    <cfRule type="expression" dxfId="2910" priority="2908">
      <formula>Z85=6</formula>
    </cfRule>
    <cfRule type="expression" dxfId="2909" priority="2909">
      <formula>Z85=5</formula>
    </cfRule>
    <cfRule type="expression" dxfId="2908" priority="2910">
      <formula>Z85=4</formula>
    </cfRule>
    <cfRule type="expression" dxfId="2907" priority="2911">
      <formula>Z85=3</formula>
    </cfRule>
    <cfRule type="expression" dxfId="2906" priority="2912">
      <formula>Z85=2</formula>
    </cfRule>
    <cfRule type="expression" dxfId="2905" priority="2913">
      <formula>Z85=1</formula>
    </cfRule>
    <cfRule type="expression" dxfId="2904" priority="2914">
      <formula>Z85=0</formula>
    </cfRule>
  </conditionalFormatting>
  <conditionalFormatting sqref="AB84">
    <cfRule type="expression" dxfId="2903" priority="2895">
      <formula>AB85=9</formula>
    </cfRule>
    <cfRule type="expression" dxfId="2902" priority="2896">
      <formula>AB85=8</formula>
    </cfRule>
    <cfRule type="expression" dxfId="2901" priority="2897">
      <formula>AB85=7</formula>
    </cfRule>
    <cfRule type="expression" dxfId="2900" priority="2898">
      <formula>AB85=6</formula>
    </cfRule>
    <cfRule type="expression" dxfId="2899" priority="2899">
      <formula>AB85=5</formula>
    </cfRule>
    <cfRule type="expression" dxfId="2898" priority="2900">
      <formula>AB85=4</formula>
    </cfRule>
    <cfRule type="expression" dxfId="2897" priority="2901">
      <formula>AB85=3</formula>
    </cfRule>
    <cfRule type="expression" dxfId="2896" priority="2902">
      <formula>AB85=2</formula>
    </cfRule>
    <cfRule type="expression" dxfId="2895" priority="2903">
      <formula>AB85=1</formula>
    </cfRule>
    <cfRule type="expression" dxfId="2894" priority="2904">
      <formula>AB85=0</formula>
    </cfRule>
  </conditionalFormatting>
  <conditionalFormatting sqref="AD84">
    <cfRule type="expression" dxfId="2893" priority="2885">
      <formula>AD85=9</formula>
    </cfRule>
    <cfRule type="expression" dxfId="2892" priority="2886">
      <formula>AD85=8</formula>
    </cfRule>
    <cfRule type="expression" dxfId="2891" priority="2887">
      <formula>AD85=7</formula>
    </cfRule>
    <cfRule type="expression" dxfId="2890" priority="2888">
      <formula>AD85=6</formula>
    </cfRule>
    <cfRule type="expression" dxfId="2889" priority="2889">
      <formula>AD85=5</formula>
    </cfRule>
    <cfRule type="expression" dxfId="2888" priority="2890">
      <formula>AD85=4</formula>
    </cfRule>
    <cfRule type="expression" dxfId="2887" priority="2891">
      <formula>AD85=3</formula>
    </cfRule>
    <cfRule type="expression" dxfId="2886" priority="2892">
      <formula>AD85=2</formula>
    </cfRule>
    <cfRule type="expression" dxfId="2885" priority="2893">
      <formula>AD85=1</formula>
    </cfRule>
    <cfRule type="expression" dxfId="2884" priority="2894">
      <formula>AD85=0</formula>
    </cfRule>
  </conditionalFormatting>
  <conditionalFormatting sqref="Z84">
    <cfRule type="expression" dxfId="2883" priority="2875">
      <formula>Z85=9</formula>
    </cfRule>
    <cfRule type="expression" dxfId="2882" priority="2876">
      <formula>Z85=8</formula>
    </cfRule>
    <cfRule type="expression" dxfId="2881" priority="2877">
      <formula>Z85=7</formula>
    </cfRule>
    <cfRule type="expression" dxfId="2880" priority="2878">
      <formula>Z85=6</formula>
    </cfRule>
    <cfRule type="expression" dxfId="2879" priority="2879">
      <formula>Z85=5</formula>
    </cfRule>
    <cfRule type="expression" dxfId="2878" priority="2880">
      <formula>Z85=4</formula>
    </cfRule>
    <cfRule type="expression" dxfId="2877" priority="2881">
      <formula>Z85=3</formula>
    </cfRule>
    <cfRule type="expression" dxfId="2876" priority="2882">
      <formula>Z85=2</formula>
    </cfRule>
    <cfRule type="expression" dxfId="2875" priority="2883">
      <formula>Z85=1</formula>
    </cfRule>
    <cfRule type="expression" dxfId="2874" priority="2884">
      <formula>Z85=0</formula>
    </cfRule>
  </conditionalFormatting>
  <conditionalFormatting sqref="AD84">
    <cfRule type="expression" dxfId="2873" priority="2865">
      <formula>AD85=9</formula>
    </cfRule>
    <cfRule type="expression" dxfId="2872" priority="2866">
      <formula>AD85=8</formula>
    </cfRule>
    <cfRule type="expression" dxfId="2871" priority="2867">
      <formula>AD85=7</formula>
    </cfRule>
    <cfRule type="expression" dxfId="2870" priority="2868">
      <formula>AD85=6</formula>
    </cfRule>
    <cfRule type="expression" dxfId="2869" priority="2869">
      <formula>AD85=5</formula>
    </cfRule>
    <cfRule type="expression" dxfId="2868" priority="2870">
      <formula>AD85=4</formula>
    </cfRule>
    <cfRule type="expression" dxfId="2867" priority="2871">
      <formula>AD85=3</formula>
    </cfRule>
    <cfRule type="expression" dxfId="2866" priority="2872">
      <formula>AD85=2</formula>
    </cfRule>
    <cfRule type="expression" dxfId="2865" priority="2873">
      <formula>AD85=1</formula>
    </cfRule>
    <cfRule type="expression" dxfId="2864" priority="2874">
      <formula>AD85=0</formula>
    </cfRule>
  </conditionalFormatting>
  <conditionalFormatting sqref="AK84">
    <cfRule type="expression" dxfId="2863" priority="2855">
      <formula>AK85=9</formula>
    </cfRule>
    <cfRule type="expression" dxfId="2862" priority="2856">
      <formula>AK85=8</formula>
    </cfRule>
    <cfRule type="expression" dxfId="2861" priority="2857">
      <formula>AK85=7</formula>
    </cfRule>
    <cfRule type="expression" dxfId="2860" priority="2858">
      <formula>AK85=6</formula>
    </cfRule>
    <cfRule type="expression" dxfId="2859" priority="2859">
      <formula>AK85=5</formula>
    </cfRule>
    <cfRule type="expression" dxfId="2858" priority="2860">
      <formula>AK85=4</formula>
    </cfRule>
    <cfRule type="expression" dxfId="2857" priority="2861">
      <formula>AK85=3</formula>
    </cfRule>
    <cfRule type="expression" dxfId="2856" priority="2862">
      <formula>AK85=2</formula>
    </cfRule>
    <cfRule type="expression" dxfId="2855" priority="2863">
      <formula>AK85=1</formula>
    </cfRule>
    <cfRule type="expression" dxfId="2854" priority="2864">
      <formula>AK85=0</formula>
    </cfRule>
  </conditionalFormatting>
  <conditionalFormatting sqref="AM84">
    <cfRule type="expression" dxfId="2853" priority="2845">
      <formula>AM85=9</formula>
    </cfRule>
    <cfRule type="expression" dxfId="2852" priority="2846">
      <formula>AM85=8</formula>
    </cfRule>
    <cfRule type="expression" dxfId="2851" priority="2847">
      <formula>AM85=7</formula>
    </cfRule>
    <cfRule type="expression" dxfId="2850" priority="2848">
      <formula>AM85=6</formula>
    </cfRule>
    <cfRule type="expression" dxfId="2849" priority="2849">
      <formula>AM85=5</formula>
    </cfRule>
    <cfRule type="expression" dxfId="2848" priority="2850">
      <formula>AM85=4</formula>
    </cfRule>
    <cfRule type="expression" dxfId="2847" priority="2851">
      <formula>AM85=3</formula>
    </cfRule>
    <cfRule type="expression" dxfId="2846" priority="2852">
      <formula>AM85=2</formula>
    </cfRule>
    <cfRule type="expression" dxfId="2845" priority="2853">
      <formula>AM85=1</formula>
    </cfRule>
    <cfRule type="expression" dxfId="2844" priority="2854">
      <formula>AM85=0</formula>
    </cfRule>
  </conditionalFormatting>
  <conditionalFormatting sqref="AO84">
    <cfRule type="expression" dxfId="2843" priority="2835">
      <formula>AO85=9</formula>
    </cfRule>
    <cfRule type="expression" dxfId="2842" priority="2836">
      <formula>AO85=8</formula>
    </cfRule>
    <cfRule type="expression" dxfId="2841" priority="2837">
      <formula>AO85=7</formula>
    </cfRule>
    <cfRule type="expression" dxfId="2840" priority="2838">
      <formula>AO85=6</formula>
    </cfRule>
    <cfRule type="expression" dxfId="2839" priority="2839">
      <formula>AO85=5</formula>
    </cfRule>
    <cfRule type="expression" dxfId="2838" priority="2840">
      <formula>AO85=4</formula>
    </cfRule>
    <cfRule type="expression" dxfId="2837" priority="2841">
      <formula>AO85=3</formula>
    </cfRule>
    <cfRule type="expression" dxfId="2836" priority="2842">
      <formula>AO85=2</formula>
    </cfRule>
    <cfRule type="expression" dxfId="2835" priority="2843">
      <formula>AO85=1</formula>
    </cfRule>
    <cfRule type="expression" dxfId="2834" priority="2844">
      <formula>AO85=0</formula>
    </cfRule>
  </conditionalFormatting>
  <conditionalFormatting sqref="AK84">
    <cfRule type="expression" dxfId="2833" priority="2825">
      <formula>AK85=9</formula>
    </cfRule>
    <cfRule type="expression" dxfId="2832" priority="2826">
      <formula>AK85=8</formula>
    </cfRule>
    <cfRule type="expression" dxfId="2831" priority="2827">
      <formula>AK85=7</formula>
    </cfRule>
    <cfRule type="expression" dxfId="2830" priority="2828">
      <formula>AK85=6</formula>
    </cfRule>
    <cfRule type="expression" dxfId="2829" priority="2829">
      <formula>AK85=5</formula>
    </cfRule>
    <cfRule type="expression" dxfId="2828" priority="2830">
      <formula>AK85=4</formula>
    </cfRule>
    <cfRule type="expression" dxfId="2827" priority="2831">
      <formula>AK85=3</formula>
    </cfRule>
    <cfRule type="expression" dxfId="2826" priority="2832">
      <formula>AK85=2</formula>
    </cfRule>
    <cfRule type="expression" dxfId="2825" priority="2833">
      <formula>AK85=1</formula>
    </cfRule>
    <cfRule type="expression" dxfId="2824" priority="2834">
      <formula>AK85=0</formula>
    </cfRule>
  </conditionalFormatting>
  <conditionalFormatting sqref="AO84">
    <cfRule type="expression" dxfId="2823" priority="2815">
      <formula>AO85=9</formula>
    </cfRule>
    <cfRule type="expression" dxfId="2822" priority="2816">
      <formula>AO85=8</formula>
    </cfRule>
    <cfRule type="expression" dxfId="2821" priority="2817">
      <formula>AO85=7</formula>
    </cfRule>
    <cfRule type="expression" dxfId="2820" priority="2818">
      <formula>AO85=6</formula>
    </cfRule>
    <cfRule type="expression" dxfId="2819" priority="2819">
      <formula>AO85=5</formula>
    </cfRule>
    <cfRule type="expression" dxfId="2818" priority="2820">
      <formula>AO85=4</formula>
    </cfRule>
    <cfRule type="expression" dxfId="2817" priority="2821">
      <formula>AO85=3</formula>
    </cfRule>
    <cfRule type="expression" dxfId="2816" priority="2822">
      <formula>AO85=2</formula>
    </cfRule>
    <cfRule type="expression" dxfId="2815" priority="2823">
      <formula>AO85=1</formula>
    </cfRule>
    <cfRule type="expression" dxfId="2814" priority="2824">
      <formula>AO85=0</formula>
    </cfRule>
  </conditionalFormatting>
  <conditionalFormatting sqref="Q84">
    <cfRule type="expression" dxfId="2813" priority="2805">
      <formula>Q85=9</formula>
    </cfRule>
    <cfRule type="expression" dxfId="2812" priority="2806">
      <formula>Q85=8</formula>
    </cfRule>
    <cfRule type="expression" dxfId="2811" priority="2807">
      <formula>Q85=7</formula>
    </cfRule>
    <cfRule type="expression" dxfId="2810" priority="2808">
      <formula>Q85=6</formula>
    </cfRule>
    <cfRule type="expression" dxfId="2809" priority="2809">
      <formula>Q85=5</formula>
    </cfRule>
    <cfRule type="expression" dxfId="2808" priority="2810">
      <formula>Q85=4</formula>
    </cfRule>
    <cfRule type="expression" dxfId="2807" priority="2811">
      <formula>Q85=3</formula>
    </cfRule>
    <cfRule type="expression" dxfId="2806" priority="2812">
      <formula>Q85=2</formula>
    </cfRule>
    <cfRule type="expression" dxfId="2805" priority="2813">
      <formula>Q85=1</formula>
    </cfRule>
    <cfRule type="expression" dxfId="2804" priority="2814">
      <formula>Q85=0</formula>
    </cfRule>
  </conditionalFormatting>
  <conditionalFormatting sqref="Q84">
    <cfRule type="expression" dxfId="2803" priority="2795">
      <formula>Q85=9</formula>
    </cfRule>
    <cfRule type="expression" dxfId="2802" priority="2796">
      <formula>Q85=8</formula>
    </cfRule>
    <cfRule type="expression" dxfId="2801" priority="2797">
      <formula>Q85=7</formula>
    </cfRule>
    <cfRule type="expression" dxfId="2800" priority="2798">
      <formula>Q85=6</formula>
    </cfRule>
    <cfRule type="expression" dxfId="2799" priority="2799">
      <formula>Q85=5</formula>
    </cfRule>
    <cfRule type="expression" dxfId="2798" priority="2800">
      <formula>Q85=4</formula>
    </cfRule>
    <cfRule type="expression" dxfId="2797" priority="2801">
      <formula>Q85=3</formula>
    </cfRule>
    <cfRule type="expression" dxfId="2796" priority="2802">
      <formula>Q85=2</formula>
    </cfRule>
    <cfRule type="expression" dxfId="2795" priority="2803">
      <formula>Q85=1</formula>
    </cfRule>
    <cfRule type="expression" dxfId="2794" priority="2804">
      <formula>Q85=0</formula>
    </cfRule>
  </conditionalFormatting>
  <conditionalFormatting sqref="Q84">
    <cfRule type="expression" dxfId="2793" priority="2785">
      <formula>Q85=9</formula>
    </cfRule>
    <cfRule type="expression" dxfId="2792" priority="2786">
      <formula>Q85=8</formula>
    </cfRule>
    <cfRule type="expression" dxfId="2791" priority="2787">
      <formula>Q85=7</formula>
    </cfRule>
    <cfRule type="expression" dxfId="2790" priority="2788">
      <formula>Q85=6</formula>
    </cfRule>
    <cfRule type="expression" dxfId="2789" priority="2789">
      <formula>Q85=5</formula>
    </cfRule>
    <cfRule type="expression" dxfId="2788" priority="2790">
      <formula>Q85=4</formula>
    </cfRule>
    <cfRule type="expression" dxfId="2787" priority="2791">
      <formula>Q85=3</formula>
    </cfRule>
    <cfRule type="expression" dxfId="2786" priority="2792">
      <formula>Q85=2</formula>
    </cfRule>
    <cfRule type="expression" dxfId="2785" priority="2793">
      <formula>Q85=1</formula>
    </cfRule>
    <cfRule type="expression" dxfId="2784" priority="2794">
      <formula>Q85=0</formula>
    </cfRule>
  </conditionalFormatting>
  <conditionalFormatting sqref="S84">
    <cfRule type="expression" dxfId="2783" priority="2775">
      <formula>S85=9</formula>
    </cfRule>
    <cfRule type="expression" dxfId="2782" priority="2776">
      <formula>S85=8</formula>
    </cfRule>
    <cfRule type="expression" dxfId="2781" priority="2777">
      <formula>S85=7</formula>
    </cfRule>
    <cfRule type="expression" dxfId="2780" priority="2778">
      <formula>S85=6</formula>
    </cfRule>
    <cfRule type="expression" dxfId="2779" priority="2779">
      <formula>S85=5</formula>
    </cfRule>
    <cfRule type="expression" dxfId="2778" priority="2780">
      <formula>S85=4</formula>
    </cfRule>
    <cfRule type="expression" dxfId="2777" priority="2781">
      <formula>S85=3</formula>
    </cfRule>
    <cfRule type="expression" dxfId="2776" priority="2782">
      <formula>S85=2</formula>
    </cfRule>
    <cfRule type="expression" dxfId="2775" priority="2783">
      <formula>S85=1</formula>
    </cfRule>
    <cfRule type="expression" dxfId="2774" priority="2784">
      <formula>S85=0</formula>
    </cfRule>
  </conditionalFormatting>
  <conditionalFormatting sqref="S84">
    <cfRule type="expression" dxfId="2773" priority="2765">
      <formula>S85=9</formula>
    </cfRule>
    <cfRule type="expression" dxfId="2772" priority="2766">
      <formula>S85=8</formula>
    </cfRule>
    <cfRule type="expression" dxfId="2771" priority="2767">
      <formula>S85=7</formula>
    </cfRule>
    <cfRule type="expression" dxfId="2770" priority="2768">
      <formula>S85=6</formula>
    </cfRule>
    <cfRule type="expression" dxfId="2769" priority="2769">
      <formula>S85=5</formula>
    </cfRule>
    <cfRule type="expression" dxfId="2768" priority="2770">
      <formula>S85=4</formula>
    </cfRule>
    <cfRule type="expression" dxfId="2767" priority="2771">
      <formula>S85=3</formula>
    </cfRule>
    <cfRule type="expression" dxfId="2766" priority="2772">
      <formula>S85=2</formula>
    </cfRule>
    <cfRule type="expression" dxfId="2765" priority="2773">
      <formula>S85=1</formula>
    </cfRule>
    <cfRule type="expression" dxfId="2764" priority="2774">
      <formula>S85=0</formula>
    </cfRule>
  </conditionalFormatting>
  <conditionalFormatting sqref="S84">
    <cfRule type="expression" dxfId="2763" priority="2755">
      <formula>S85=9</formula>
    </cfRule>
    <cfRule type="expression" dxfId="2762" priority="2756">
      <formula>S85=8</formula>
    </cfRule>
    <cfRule type="expression" dxfId="2761" priority="2757">
      <formula>S85=7</formula>
    </cfRule>
    <cfRule type="expression" dxfId="2760" priority="2758">
      <formula>S85=6</formula>
    </cfRule>
    <cfRule type="expression" dxfId="2759" priority="2759">
      <formula>S85=5</formula>
    </cfRule>
    <cfRule type="expression" dxfId="2758" priority="2760">
      <formula>S85=4</formula>
    </cfRule>
    <cfRule type="expression" dxfId="2757" priority="2761">
      <formula>S85=3</formula>
    </cfRule>
    <cfRule type="expression" dxfId="2756" priority="2762">
      <formula>S85=2</formula>
    </cfRule>
    <cfRule type="expression" dxfId="2755" priority="2763">
      <formula>S85=1</formula>
    </cfRule>
    <cfRule type="expression" dxfId="2754" priority="2764">
      <formula>S85=0</formula>
    </cfRule>
  </conditionalFormatting>
  <conditionalFormatting sqref="D84">
    <cfRule type="expression" dxfId="2753" priority="2745">
      <formula>D85=9</formula>
    </cfRule>
    <cfRule type="expression" dxfId="2752" priority="2746">
      <formula>D85=8</formula>
    </cfRule>
    <cfRule type="expression" dxfId="2751" priority="2747">
      <formula>D85=7</formula>
    </cfRule>
    <cfRule type="expression" dxfId="2750" priority="2748">
      <formula>D85=6</formula>
    </cfRule>
    <cfRule type="expression" dxfId="2749" priority="2749">
      <formula>D85=5</formula>
    </cfRule>
    <cfRule type="expression" dxfId="2748" priority="2750">
      <formula>D85=4</formula>
    </cfRule>
    <cfRule type="expression" dxfId="2747" priority="2751">
      <formula>D85=3</formula>
    </cfRule>
    <cfRule type="expression" dxfId="2746" priority="2752">
      <formula>D85=2</formula>
    </cfRule>
    <cfRule type="expression" dxfId="2745" priority="2753">
      <formula>D85=1</formula>
    </cfRule>
    <cfRule type="expression" dxfId="2744" priority="2754">
      <formula>D85=0</formula>
    </cfRule>
  </conditionalFormatting>
  <conditionalFormatting sqref="F84">
    <cfRule type="expression" dxfId="2743" priority="2735">
      <formula>F85=9</formula>
    </cfRule>
    <cfRule type="expression" dxfId="2742" priority="2736">
      <formula>F85=8</formula>
    </cfRule>
    <cfRule type="expression" dxfId="2741" priority="2737">
      <formula>F85=7</formula>
    </cfRule>
    <cfRule type="expression" dxfId="2740" priority="2738">
      <formula>F85=6</formula>
    </cfRule>
    <cfRule type="expression" dxfId="2739" priority="2739">
      <formula>F85=5</formula>
    </cfRule>
    <cfRule type="expression" dxfId="2738" priority="2740">
      <formula>F85=4</formula>
    </cfRule>
    <cfRule type="expression" dxfId="2737" priority="2741">
      <formula>F85=3</formula>
    </cfRule>
    <cfRule type="expression" dxfId="2736" priority="2742">
      <formula>F85=2</formula>
    </cfRule>
    <cfRule type="expression" dxfId="2735" priority="2743">
      <formula>F85=1</formula>
    </cfRule>
    <cfRule type="expression" dxfId="2734" priority="2744">
      <formula>F85=0</formula>
    </cfRule>
  </conditionalFormatting>
  <conditionalFormatting sqref="H84">
    <cfRule type="expression" dxfId="2733" priority="2725">
      <formula>H85=9</formula>
    </cfRule>
    <cfRule type="expression" dxfId="2732" priority="2726">
      <formula>H85=8</formula>
    </cfRule>
    <cfRule type="expression" dxfId="2731" priority="2727">
      <formula>H85=7</formula>
    </cfRule>
    <cfRule type="expression" dxfId="2730" priority="2728">
      <formula>H85=6</formula>
    </cfRule>
    <cfRule type="expression" dxfId="2729" priority="2729">
      <formula>H85=5</formula>
    </cfRule>
    <cfRule type="expression" dxfId="2728" priority="2730">
      <formula>H85=4</formula>
    </cfRule>
    <cfRule type="expression" dxfId="2727" priority="2731">
      <formula>H85=3</formula>
    </cfRule>
    <cfRule type="expression" dxfId="2726" priority="2732">
      <formula>H85=2</formula>
    </cfRule>
    <cfRule type="expression" dxfId="2725" priority="2733">
      <formula>H85=1</formula>
    </cfRule>
    <cfRule type="expression" dxfId="2724" priority="2734">
      <formula>H85=0</formula>
    </cfRule>
  </conditionalFormatting>
  <conditionalFormatting sqref="D84">
    <cfRule type="expression" dxfId="2723" priority="2715">
      <formula>D85=9</formula>
    </cfRule>
    <cfRule type="expression" dxfId="2722" priority="2716">
      <formula>D85=8</formula>
    </cfRule>
    <cfRule type="expression" dxfId="2721" priority="2717">
      <formula>D85=7</formula>
    </cfRule>
    <cfRule type="expression" dxfId="2720" priority="2718">
      <formula>D85=6</formula>
    </cfRule>
    <cfRule type="expression" dxfId="2719" priority="2719">
      <formula>D85=5</formula>
    </cfRule>
    <cfRule type="expression" dxfId="2718" priority="2720">
      <formula>D85=4</formula>
    </cfRule>
    <cfRule type="expression" dxfId="2717" priority="2721">
      <formula>D85=3</formula>
    </cfRule>
    <cfRule type="expression" dxfId="2716" priority="2722">
      <formula>D85=2</formula>
    </cfRule>
    <cfRule type="expression" dxfId="2715" priority="2723">
      <formula>D85=1</formula>
    </cfRule>
    <cfRule type="expression" dxfId="2714" priority="2724">
      <formula>D85=0</formula>
    </cfRule>
  </conditionalFormatting>
  <conditionalFormatting sqref="F84">
    <cfRule type="expression" dxfId="2713" priority="2705">
      <formula>F85=9</formula>
    </cfRule>
    <cfRule type="expression" dxfId="2712" priority="2706">
      <formula>F85=8</formula>
    </cfRule>
    <cfRule type="expression" dxfId="2711" priority="2707">
      <formula>F85=7</formula>
    </cfRule>
    <cfRule type="expression" dxfId="2710" priority="2708">
      <formula>F85=6</formula>
    </cfRule>
    <cfRule type="expression" dxfId="2709" priority="2709">
      <formula>F85=5</formula>
    </cfRule>
    <cfRule type="expression" dxfId="2708" priority="2710">
      <formula>F85=4</formula>
    </cfRule>
    <cfRule type="expression" dxfId="2707" priority="2711">
      <formula>F85=3</formula>
    </cfRule>
    <cfRule type="expression" dxfId="2706" priority="2712">
      <formula>F85=2</formula>
    </cfRule>
    <cfRule type="expression" dxfId="2705" priority="2713">
      <formula>F85=1</formula>
    </cfRule>
    <cfRule type="expression" dxfId="2704" priority="2714">
      <formula>F85=0</formula>
    </cfRule>
  </conditionalFormatting>
  <conditionalFormatting sqref="H84">
    <cfRule type="expression" dxfId="2703" priority="2695">
      <formula>H85=9</formula>
    </cfRule>
    <cfRule type="expression" dxfId="2702" priority="2696">
      <formula>H85=8</formula>
    </cfRule>
    <cfRule type="expression" dxfId="2701" priority="2697">
      <formula>H85=7</formula>
    </cfRule>
    <cfRule type="expression" dxfId="2700" priority="2698">
      <formula>H85=6</formula>
    </cfRule>
    <cfRule type="expression" dxfId="2699" priority="2699">
      <formula>H85=5</formula>
    </cfRule>
    <cfRule type="expression" dxfId="2698" priority="2700">
      <formula>H85=4</formula>
    </cfRule>
    <cfRule type="expression" dxfId="2697" priority="2701">
      <formula>H85=3</formula>
    </cfRule>
    <cfRule type="expression" dxfId="2696" priority="2702">
      <formula>H85=2</formula>
    </cfRule>
    <cfRule type="expression" dxfId="2695" priority="2703">
      <formula>H85=1</formula>
    </cfRule>
    <cfRule type="expression" dxfId="2694" priority="2704">
      <formula>H85=0</formula>
    </cfRule>
  </conditionalFormatting>
  <conditionalFormatting sqref="D84">
    <cfRule type="expression" dxfId="2693" priority="2685">
      <formula>D85=9</formula>
    </cfRule>
    <cfRule type="expression" dxfId="2692" priority="2686">
      <formula>D85=8</formula>
    </cfRule>
    <cfRule type="expression" dxfId="2691" priority="2687">
      <formula>D85=7</formula>
    </cfRule>
    <cfRule type="expression" dxfId="2690" priority="2688">
      <formula>D85=6</formula>
    </cfRule>
    <cfRule type="expression" dxfId="2689" priority="2689">
      <formula>D85=5</formula>
    </cfRule>
    <cfRule type="expression" dxfId="2688" priority="2690">
      <formula>D85=4</formula>
    </cfRule>
    <cfRule type="expression" dxfId="2687" priority="2691">
      <formula>D85=3</formula>
    </cfRule>
    <cfRule type="expression" dxfId="2686" priority="2692">
      <formula>D85=2</formula>
    </cfRule>
    <cfRule type="expression" dxfId="2685" priority="2693">
      <formula>D85=1</formula>
    </cfRule>
    <cfRule type="expression" dxfId="2684" priority="2694">
      <formula>D85=0</formula>
    </cfRule>
  </conditionalFormatting>
  <conditionalFormatting sqref="H84">
    <cfRule type="expression" dxfId="2683" priority="2675">
      <formula>H85=9</formula>
    </cfRule>
    <cfRule type="expression" dxfId="2682" priority="2676">
      <formula>H85=8</formula>
    </cfRule>
    <cfRule type="expression" dxfId="2681" priority="2677">
      <formula>H85=7</formula>
    </cfRule>
    <cfRule type="expression" dxfId="2680" priority="2678">
      <formula>H85=6</formula>
    </cfRule>
    <cfRule type="expression" dxfId="2679" priority="2679">
      <formula>H85=5</formula>
    </cfRule>
    <cfRule type="expression" dxfId="2678" priority="2680">
      <formula>H85=4</formula>
    </cfRule>
    <cfRule type="expression" dxfId="2677" priority="2681">
      <formula>H85=3</formula>
    </cfRule>
    <cfRule type="expression" dxfId="2676" priority="2682">
      <formula>H85=2</formula>
    </cfRule>
    <cfRule type="expression" dxfId="2675" priority="2683">
      <formula>H85=1</formula>
    </cfRule>
    <cfRule type="expression" dxfId="2674" priority="2684">
      <formula>H85=0</formula>
    </cfRule>
  </conditionalFormatting>
  <conditionalFormatting sqref="F84">
    <cfRule type="expression" dxfId="2673" priority="2665">
      <formula>F85=9</formula>
    </cfRule>
    <cfRule type="expression" dxfId="2672" priority="2666">
      <formula>F85=8</formula>
    </cfRule>
    <cfRule type="expression" dxfId="2671" priority="2667">
      <formula>F85=7</formula>
    </cfRule>
    <cfRule type="expression" dxfId="2670" priority="2668">
      <formula>F85=6</formula>
    </cfRule>
    <cfRule type="expression" dxfId="2669" priority="2669">
      <formula>F85=5</formula>
    </cfRule>
    <cfRule type="expression" dxfId="2668" priority="2670">
      <formula>F85=4</formula>
    </cfRule>
    <cfRule type="expression" dxfId="2667" priority="2671">
      <formula>F85=3</formula>
    </cfRule>
    <cfRule type="expression" dxfId="2666" priority="2672">
      <formula>F85=2</formula>
    </cfRule>
    <cfRule type="expression" dxfId="2665" priority="2673">
      <formula>F85=1</formula>
    </cfRule>
    <cfRule type="expression" dxfId="2664" priority="2674">
      <formula>F85=0</formula>
    </cfRule>
  </conditionalFormatting>
  <conditionalFormatting sqref="F84">
    <cfRule type="expression" dxfId="2663" priority="2655">
      <formula>F85=9</formula>
    </cfRule>
    <cfRule type="expression" dxfId="2662" priority="2656">
      <formula>F85=8</formula>
    </cfRule>
    <cfRule type="expression" dxfId="2661" priority="2657">
      <formula>F85=7</formula>
    </cfRule>
    <cfRule type="expression" dxfId="2660" priority="2658">
      <formula>F85=6</formula>
    </cfRule>
    <cfRule type="expression" dxfId="2659" priority="2659">
      <formula>F85=5</formula>
    </cfRule>
    <cfRule type="expression" dxfId="2658" priority="2660">
      <formula>F85=4</formula>
    </cfRule>
    <cfRule type="expression" dxfId="2657" priority="2661">
      <formula>F85=3</formula>
    </cfRule>
    <cfRule type="expression" dxfId="2656" priority="2662">
      <formula>F85=2</formula>
    </cfRule>
    <cfRule type="expression" dxfId="2655" priority="2663">
      <formula>F85=1</formula>
    </cfRule>
    <cfRule type="expression" dxfId="2654" priority="2664">
      <formula>F85=0</formula>
    </cfRule>
  </conditionalFormatting>
  <conditionalFormatting sqref="F84">
    <cfRule type="expression" dxfId="2653" priority="2645">
      <formula>F85=9</formula>
    </cfRule>
    <cfRule type="expression" dxfId="2652" priority="2646">
      <formula>F85=8</formula>
    </cfRule>
    <cfRule type="expression" dxfId="2651" priority="2647">
      <formula>F85=7</formula>
    </cfRule>
    <cfRule type="expression" dxfId="2650" priority="2648">
      <formula>F85=6</formula>
    </cfRule>
    <cfRule type="expression" dxfId="2649" priority="2649">
      <formula>F85=5</formula>
    </cfRule>
    <cfRule type="expression" dxfId="2648" priority="2650">
      <formula>F85=4</formula>
    </cfRule>
    <cfRule type="expression" dxfId="2647" priority="2651">
      <formula>F85=3</formula>
    </cfRule>
    <cfRule type="expression" dxfId="2646" priority="2652">
      <formula>F85=2</formula>
    </cfRule>
    <cfRule type="expression" dxfId="2645" priority="2653">
      <formula>F85=1</formula>
    </cfRule>
    <cfRule type="expression" dxfId="2644" priority="2654">
      <formula>F85=0</formula>
    </cfRule>
  </conditionalFormatting>
  <conditionalFormatting sqref="H84">
    <cfRule type="expression" dxfId="2643" priority="2635">
      <formula>H85=9</formula>
    </cfRule>
    <cfRule type="expression" dxfId="2642" priority="2636">
      <formula>H85=8</formula>
    </cfRule>
    <cfRule type="expression" dxfId="2641" priority="2637">
      <formula>H85=7</formula>
    </cfRule>
    <cfRule type="expression" dxfId="2640" priority="2638">
      <formula>H85=6</formula>
    </cfRule>
    <cfRule type="expression" dxfId="2639" priority="2639">
      <formula>H85=5</formula>
    </cfRule>
    <cfRule type="expression" dxfId="2638" priority="2640">
      <formula>H85=4</formula>
    </cfRule>
    <cfRule type="expression" dxfId="2637" priority="2641">
      <formula>H85=3</formula>
    </cfRule>
    <cfRule type="expression" dxfId="2636" priority="2642">
      <formula>H85=2</formula>
    </cfRule>
    <cfRule type="expression" dxfId="2635" priority="2643">
      <formula>H85=1</formula>
    </cfRule>
    <cfRule type="expression" dxfId="2634" priority="2644">
      <formula>H85=0</formula>
    </cfRule>
  </conditionalFormatting>
  <conditionalFormatting sqref="H84">
    <cfRule type="expression" dxfId="2633" priority="2625">
      <formula>H85=9</formula>
    </cfRule>
    <cfRule type="expression" dxfId="2632" priority="2626">
      <formula>H85=8</formula>
    </cfRule>
    <cfRule type="expression" dxfId="2631" priority="2627">
      <formula>H85=7</formula>
    </cfRule>
    <cfRule type="expression" dxfId="2630" priority="2628">
      <formula>H85=6</formula>
    </cfRule>
    <cfRule type="expression" dxfId="2629" priority="2629">
      <formula>H85=5</formula>
    </cfRule>
    <cfRule type="expression" dxfId="2628" priority="2630">
      <formula>H85=4</formula>
    </cfRule>
    <cfRule type="expression" dxfId="2627" priority="2631">
      <formula>H85=3</formula>
    </cfRule>
    <cfRule type="expression" dxfId="2626" priority="2632">
      <formula>H85=2</formula>
    </cfRule>
    <cfRule type="expression" dxfId="2625" priority="2633">
      <formula>H85=1</formula>
    </cfRule>
    <cfRule type="expression" dxfId="2624" priority="2634">
      <formula>H85=0</formula>
    </cfRule>
  </conditionalFormatting>
  <conditionalFormatting sqref="H84">
    <cfRule type="expression" dxfId="2623" priority="2615">
      <formula>H85=9</formula>
    </cfRule>
    <cfRule type="expression" dxfId="2622" priority="2616">
      <formula>H85=8</formula>
    </cfRule>
    <cfRule type="expression" dxfId="2621" priority="2617">
      <formula>H85=7</formula>
    </cfRule>
    <cfRule type="expression" dxfId="2620" priority="2618">
      <formula>H85=6</formula>
    </cfRule>
    <cfRule type="expression" dxfId="2619" priority="2619">
      <formula>H85=5</formula>
    </cfRule>
    <cfRule type="expression" dxfId="2618" priority="2620">
      <formula>H85=4</formula>
    </cfRule>
    <cfRule type="expression" dxfId="2617" priority="2621">
      <formula>H85=3</formula>
    </cfRule>
    <cfRule type="expression" dxfId="2616" priority="2622">
      <formula>H85=2</formula>
    </cfRule>
    <cfRule type="expression" dxfId="2615" priority="2623">
      <formula>H85=1</formula>
    </cfRule>
    <cfRule type="expression" dxfId="2614" priority="2624">
      <formula>H85=0</formula>
    </cfRule>
  </conditionalFormatting>
  <conditionalFormatting sqref="Z84">
    <cfRule type="expression" dxfId="2613" priority="2605">
      <formula>Z85=9</formula>
    </cfRule>
    <cfRule type="expression" dxfId="2612" priority="2606">
      <formula>Z85=8</formula>
    </cfRule>
    <cfRule type="expression" dxfId="2611" priority="2607">
      <formula>Z85=7</formula>
    </cfRule>
    <cfRule type="expression" dxfId="2610" priority="2608">
      <formula>Z85=6</formula>
    </cfRule>
    <cfRule type="expression" dxfId="2609" priority="2609">
      <formula>Z85=5</formula>
    </cfRule>
    <cfRule type="expression" dxfId="2608" priority="2610">
      <formula>Z85=4</formula>
    </cfRule>
    <cfRule type="expression" dxfId="2607" priority="2611">
      <formula>Z85=3</formula>
    </cfRule>
    <cfRule type="expression" dxfId="2606" priority="2612">
      <formula>Z85=2</formula>
    </cfRule>
    <cfRule type="expression" dxfId="2605" priority="2613">
      <formula>Z85=1</formula>
    </cfRule>
    <cfRule type="expression" dxfId="2604" priority="2614">
      <formula>Z85=0</formula>
    </cfRule>
  </conditionalFormatting>
  <conditionalFormatting sqref="AB84">
    <cfRule type="expression" dxfId="2603" priority="2595">
      <formula>AB85=9</formula>
    </cfRule>
    <cfRule type="expression" dxfId="2602" priority="2596">
      <formula>AB85=8</formula>
    </cfRule>
    <cfRule type="expression" dxfId="2601" priority="2597">
      <formula>AB85=7</formula>
    </cfRule>
    <cfRule type="expression" dxfId="2600" priority="2598">
      <formula>AB85=6</formula>
    </cfRule>
    <cfRule type="expression" dxfId="2599" priority="2599">
      <formula>AB85=5</formula>
    </cfRule>
    <cfRule type="expression" dxfId="2598" priority="2600">
      <formula>AB85=4</formula>
    </cfRule>
    <cfRule type="expression" dxfId="2597" priority="2601">
      <formula>AB85=3</formula>
    </cfRule>
    <cfRule type="expression" dxfId="2596" priority="2602">
      <formula>AB85=2</formula>
    </cfRule>
    <cfRule type="expression" dxfId="2595" priority="2603">
      <formula>AB85=1</formula>
    </cfRule>
    <cfRule type="expression" dxfId="2594" priority="2604">
      <formula>AB85=0</formula>
    </cfRule>
  </conditionalFormatting>
  <conditionalFormatting sqref="AD84">
    <cfRule type="expression" dxfId="2593" priority="2585">
      <formula>AD85=9</formula>
    </cfRule>
    <cfRule type="expression" dxfId="2592" priority="2586">
      <formula>AD85=8</formula>
    </cfRule>
    <cfRule type="expression" dxfId="2591" priority="2587">
      <formula>AD85=7</formula>
    </cfRule>
    <cfRule type="expression" dxfId="2590" priority="2588">
      <formula>AD85=6</formula>
    </cfRule>
    <cfRule type="expression" dxfId="2589" priority="2589">
      <formula>AD85=5</formula>
    </cfRule>
    <cfRule type="expression" dxfId="2588" priority="2590">
      <formula>AD85=4</formula>
    </cfRule>
    <cfRule type="expression" dxfId="2587" priority="2591">
      <formula>AD85=3</formula>
    </cfRule>
    <cfRule type="expression" dxfId="2586" priority="2592">
      <formula>AD85=2</formula>
    </cfRule>
    <cfRule type="expression" dxfId="2585" priority="2593">
      <formula>AD85=1</formula>
    </cfRule>
    <cfRule type="expression" dxfId="2584" priority="2594">
      <formula>AD85=0</formula>
    </cfRule>
  </conditionalFormatting>
  <conditionalFormatting sqref="Z84">
    <cfRule type="expression" dxfId="2583" priority="2575">
      <formula>Z85=9</formula>
    </cfRule>
    <cfRule type="expression" dxfId="2582" priority="2576">
      <formula>Z85=8</formula>
    </cfRule>
    <cfRule type="expression" dxfId="2581" priority="2577">
      <formula>Z85=7</formula>
    </cfRule>
    <cfRule type="expression" dxfId="2580" priority="2578">
      <formula>Z85=6</formula>
    </cfRule>
    <cfRule type="expression" dxfId="2579" priority="2579">
      <formula>Z85=5</formula>
    </cfRule>
    <cfRule type="expression" dxfId="2578" priority="2580">
      <formula>Z85=4</formula>
    </cfRule>
    <cfRule type="expression" dxfId="2577" priority="2581">
      <formula>Z85=3</formula>
    </cfRule>
    <cfRule type="expression" dxfId="2576" priority="2582">
      <formula>Z85=2</formula>
    </cfRule>
    <cfRule type="expression" dxfId="2575" priority="2583">
      <formula>Z85=1</formula>
    </cfRule>
    <cfRule type="expression" dxfId="2574" priority="2584">
      <formula>Z85=0</formula>
    </cfRule>
  </conditionalFormatting>
  <conditionalFormatting sqref="AB84">
    <cfRule type="expression" dxfId="2573" priority="2565">
      <formula>AB85=9</formula>
    </cfRule>
    <cfRule type="expression" dxfId="2572" priority="2566">
      <formula>AB85=8</formula>
    </cfRule>
    <cfRule type="expression" dxfId="2571" priority="2567">
      <formula>AB85=7</formula>
    </cfRule>
    <cfRule type="expression" dxfId="2570" priority="2568">
      <formula>AB85=6</formula>
    </cfRule>
    <cfRule type="expression" dxfId="2569" priority="2569">
      <formula>AB85=5</formula>
    </cfRule>
    <cfRule type="expression" dxfId="2568" priority="2570">
      <formula>AB85=4</formula>
    </cfRule>
    <cfRule type="expression" dxfId="2567" priority="2571">
      <formula>AB85=3</formula>
    </cfRule>
    <cfRule type="expression" dxfId="2566" priority="2572">
      <formula>AB85=2</formula>
    </cfRule>
    <cfRule type="expression" dxfId="2565" priority="2573">
      <formula>AB85=1</formula>
    </cfRule>
    <cfRule type="expression" dxfId="2564" priority="2574">
      <formula>AB85=0</formula>
    </cfRule>
  </conditionalFormatting>
  <conditionalFormatting sqref="AD84">
    <cfRule type="expression" dxfId="2563" priority="2555">
      <formula>AD85=9</formula>
    </cfRule>
    <cfRule type="expression" dxfId="2562" priority="2556">
      <formula>AD85=8</formula>
    </cfRule>
    <cfRule type="expression" dxfId="2561" priority="2557">
      <formula>AD85=7</formula>
    </cfRule>
    <cfRule type="expression" dxfId="2560" priority="2558">
      <formula>AD85=6</formula>
    </cfRule>
    <cfRule type="expression" dxfId="2559" priority="2559">
      <formula>AD85=5</formula>
    </cfRule>
    <cfRule type="expression" dxfId="2558" priority="2560">
      <formula>AD85=4</formula>
    </cfRule>
    <cfRule type="expression" dxfId="2557" priority="2561">
      <formula>AD85=3</formula>
    </cfRule>
    <cfRule type="expression" dxfId="2556" priority="2562">
      <formula>AD85=2</formula>
    </cfRule>
    <cfRule type="expression" dxfId="2555" priority="2563">
      <formula>AD85=1</formula>
    </cfRule>
    <cfRule type="expression" dxfId="2554" priority="2564">
      <formula>AD85=0</formula>
    </cfRule>
  </conditionalFormatting>
  <conditionalFormatting sqref="Z84">
    <cfRule type="expression" dxfId="2553" priority="2545">
      <formula>Z85=9</formula>
    </cfRule>
    <cfRule type="expression" dxfId="2552" priority="2546">
      <formula>Z85=8</formula>
    </cfRule>
    <cfRule type="expression" dxfId="2551" priority="2547">
      <formula>Z85=7</formula>
    </cfRule>
    <cfRule type="expression" dxfId="2550" priority="2548">
      <formula>Z85=6</formula>
    </cfRule>
    <cfRule type="expression" dxfId="2549" priority="2549">
      <formula>Z85=5</formula>
    </cfRule>
    <cfRule type="expression" dxfId="2548" priority="2550">
      <formula>Z85=4</formula>
    </cfRule>
    <cfRule type="expression" dxfId="2547" priority="2551">
      <formula>Z85=3</formula>
    </cfRule>
    <cfRule type="expression" dxfId="2546" priority="2552">
      <formula>Z85=2</formula>
    </cfRule>
    <cfRule type="expression" dxfId="2545" priority="2553">
      <formula>Z85=1</formula>
    </cfRule>
    <cfRule type="expression" dxfId="2544" priority="2554">
      <formula>Z85=0</formula>
    </cfRule>
  </conditionalFormatting>
  <conditionalFormatting sqref="AD84">
    <cfRule type="expression" dxfId="2543" priority="2535">
      <formula>AD85=9</formula>
    </cfRule>
    <cfRule type="expression" dxfId="2542" priority="2536">
      <formula>AD85=8</formula>
    </cfRule>
    <cfRule type="expression" dxfId="2541" priority="2537">
      <formula>AD85=7</formula>
    </cfRule>
    <cfRule type="expression" dxfId="2540" priority="2538">
      <formula>AD85=6</formula>
    </cfRule>
    <cfRule type="expression" dxfId="2539" priority="2539">
      <formula>AD85=5</formula>
    </cfRule>
    <cfRule type="expression" dxfId="2538" priority="2540">
      <formula>AD85=4</formula>
    </cfRule>
    <cfRule type="expression" dxfId="2537" priority="2541">
      <formula>AD85=3</formula>
    </cfRule>
    <cfRule type="expression" dxfId="2536" priority="2542">
      <formula>AD85=2</formula>
    </cfRule>
    <cfRule type="expression" dxfId="2535" priority="2543">
      <formula>AD85=1</formula>
    </cfRule>
    <cfRule type="expression" dxfId="2534" priority="2544">
      <formula>AD85=0</formula>
    </cfRule>
  </conditionalFormatting>
  <conditionalFormatting sqref="AB84">
    <cfRule type="expression" dxfId="2533" priority="2525">
      <formula>AB85=9</formula>
    </cfRule>
    <cfRule type="expression" dxfId="2532" priority="2526">
      <formula>AB85=8</formula>
    </cfRule>
    <cfRule type="expression" dxfId="2531" priority="2527">
      <formula>AB85=7</formula>
    </cfRule>
    <cfRule type="expression" dxfId="2530" priority="2528">
      <formula>AB85=6</formula>
    </cfRule>
    <cfRule type="expression" dxfId="2529" priority="2529">
      <formula>AB85=5</formula>
    </cfRule>
    <cfRule type="expression" dxfId="2528" priority="2530">
      <formula>AB85=4</formula>
    </cfRule>
    <cfRule type="expression" dxfId="2527" priority="2531">
      <formula>AB85=3</formula>
    </cfRule>
    <cfRule type="expression" dxfId="2526" priority="2532">
      <formula>AB85=2</formula>
    </cfRule>
    <cfRule type="expression" dxfId="2525" priority="2533">
      <formula>AB85=1</formula>
    </cfRule>
    <cfRule type="expression" dxfId="2524" priority="2534">
      <formula>AB85=0</formula>
    </cfRule>
  </conditionalFormatting>
  <conditionalFormatting sqref="AB84">
    <cfRule type="expression" dxfId="2523" priority="2515">
      <formula>AB85=9</formula>
    </cfRule>
    <cfRule type="expression" dxfId="2522" priority="2516">
      <formula>AB85=8</formula>
    </cfRule>
    <cfRule type="expression" dxfId="2521" priority="2517">
      <formula>AB85=7</formula>
    </cfRule>
    <cfRule type="expression" dxfId="2520" priority="2518">
      <formula>AB85=6</formula>
    </cfRule>
    <cfRule type="expression" dxfId="2519" priority="2519">
      <formula>AB85=5</formula>
    </cfRule>
    <cfRule type="expression" dxfId="2518" priority="2520">
      <formula>AB85=4</formula>
    </cfRule>
    <cfRule type="expression" dxfId="2517" priority="2521">
      <formula>AB85=3</formula>
    </cfRule>
    <cfRule type="expression" dxfId="2516" priority="2522">
      <formula>AB85=2</formula>
    </cfRule>
    <cfRule type="expression" dxfId="2515" priority="2523">
      <formula>AB85=1</formula>
    </cfRule>
    <cfRule type="expression" dxfId="2514" priority="2524">
      <formula>AB85=0</formula>
    </cfRule>
  </conditionalFormatting>
  <conditionalFormatting sqref="AB84">
    <cfRule type="expression" dxfId="2513" priority="2505">
      <formula>AB85=9</formula>
    </cfRule>
    <cfRule type="expression" dxfId="2512" priority="2506">
      <formula>AB85=8</formula>
    </cfRule>
    <cfRule type="expression" dxfId="2511" priority="2507">
      <formula>AB85=7</formula>
    </cfRule>
    <cfRule type="expression" dxfId="2510" priority="2508">
      <formula>AB85=6</formula>
    </cfRule>
    <cfRule type="expression" dxfId="2509" priority="2509">
      <formula>AB85=5</formula>
    </cfRule>
    <cfRule type="expression" dxfId="2508" priority="2510">
      <formula>AB85=4</formula>
    </cfRule>
    <cfRule type="expression" dxfId="2507" priority="2511">
      <formula>AB85=3</formula>
    </cfRule>
    <cfRule type="expression" dxfId="2506" priority="2512">
      <formula>AB85=2</formula>
    </cfRule>
    <cfRule type="expression" dxfId="2505" priority="2513">
      <formula>AB85=1</formula>
    </cfRule>
    <cfRule type="expression" dxfId="2504" priority="2514">
      <formula>AB85=0</formula>
    </cfRule>
  </conditionalFormatting>
  <conditionalFormatting sqref="AD84">
    <cfRule type="expression" dxfId="2503" priority="2495">
      <formula>AD85=9</formula>
    </cfRule>
    <cfRule type="expression" dxfId="2502" priority="2496">
      <formula>AD85=8</formula>
    </cfRule>
    <cfRule type="expression" dxfId="2501" priority="2497">
      <formula>AD85=7</formula>
    </cfRule>
    <cfRule type="expression" dxfId="2500" priority="2498">
      <formula>AD85=6</formula>
    </cfRule>
    <cfRule type="expression" dxfId="2499" priority="2499">
      <formula>AD85=5</formula>
    </cfRule>
    <cfRule type="expression" dxfId="2498" priority="2500">
      <formula>AD85=4</formula>
    </cfRule>
    <cfRule type="expression" dxfId="2497" priority="2501">
      <formula>AD85=3</formula>
    </cfRule>
    <cfRule type="expression" dxfId="2496" priority="2502">
      <formula>AD85=2</formula>
    </cfRule>
    <cfRule type="expression" dxfId="2495" priority="2503">
      <formula>AD85=1</formula>
    </cfRule>
    <cfRule type="expression" dxfId="2494" priority="2504">
      <formula>AD85=0</formula>
    </cfRule>
  </conditionalFormatting>
  <conditionalFormatting sqref="AD84">
    <cfRule type="expression" dxfId="2493" priority="2485">
      <formula>AD85=9</formula>
    </cfRule>
    <cfRule type="expression" dxfId="2492" priority="2486">
      <formula>AD85=8</formula>
    </cfRule>
    <cfRule type="expression" dxfId="2491" priority="2487">
      <formula>AD85=7</formula>
    </cfRule>
    <cfRule type="expression" dxfId="2490" priority="2488">
      <formula>AD85=6</formula>
    </cfRule>
    <cfRule type="expression" dxfId="2489" priority="2489">
      <formula>AD85=5</formula>
    </cfRule>
    <cfRule type="expression" dxfId="2488" priority="2490">
      <formula>AD85=4</formula>
    </cfRule>
    <cfRule type="expression" dxfId="2487" priority="2491">
      <formula>AD85=3</formula>
    </cfRule>
    <cfRule type="expression" dxfId="2486" priority="2492">
      <formula>AD85=2</formula>
    </cfRule>
    <cfRule type="expression" dxfId="2485" priority="2493">
      <formula>AD85=1</formula>
    </cfRule>
    <cfRule type="expression" dxfId="2484" priority="2494">
      <formula>AD85=0</formula>
    </cfRule>
  </conditionalFormatting>
  <conditionalFormatting sqref="AD84">
    <cfRule type="expression" dxfId="2483" priority="2475">
      <formula>AD85=9</formula>
    </cfRule>
    <cfRule type="expression" dxfId="2482" priority="2476">
      <formula>AD85=8</formula>
    </cfRule>
    <cfRule type="expression" dxfId="2481" priority="2477">
      <formula>AD85=7</formula>
    </cfRule>
    <cfRule type="expression" dxfId="2480" priority="2478">
      <formula>AD85=6</formula>
    </cfRule>
    <cfRule type="expression" dxfId="2479" priority="2479">
      <formula>AD85=5</formula>
    </cfRule>
    <cfRule type="expression" dxfId="2478" priority="2480">
      <formula>AD85=4</formula>
    </cfRule>
    <cfRule type="expression" dxfId="2477" priority="2481">
      <formula>AD85=3</formula>
    </cfRule>
    <cfRule type="expression" dxfId="2476" priority="2482">
      <formula>AD85=2</formula>
    </cfRule>
    <cfRule type="expression" dxfId="2475" priority="2483">
      <formula>AD85=1</formula>
    </cfRule>
    <cfRule type="expression" dxfId="2474" priority="2484">
      <formula>AD85=0</formula>
    </cfRule>
  </conditionalFormatting>
  <conditionalFormatting sqref="AK84">
    <cfRule type="expression" dxfId="2473" priority="2465">
      <formula>AK85=9</formula>
    </cfRule>
    <cfRule type="expression" dxfId="2472" priority="2466">
      <formula>AK85=8</formula>
    </cfRule>
    <cfRule type="expression" dxfId="2471" priority="2467">
      <formula>AK85=7</formula>
    </cfRule>
    <cfRule type="expression" dxfId="2470" priority="2468">
      <formula>AK85=6</formula>
    </cfRule>
    <cfRule type="expression" dxfId="2469" priority="2469">
      <formula>AK85=5</formula>
    </cfRule>
    <cfRule type="expression" dxfId="2468" priority="2470">
      <formula>AK85=4</formula>
    </cfRule>
    <cfRule type="expression" dxfId="2467" priority="2471">
      <formula>AK85=3</formula>
    </cfRule>
    <cfRule type="expression" dxfId="2466" priority="2472">
      <formula>AK85=2</formula>
    </cfRule>
    <cfRule type="expression" dxfId="2465" priority="2473">
      <formula>AK85=1</formula>
    </cfRule>
    <cfRule type="expression" dxfId="2464" priority="2474">
      <formula>AK85=0</formula>
    </cfRule>
  </conditionalFormatting>
  <conditionalFormatting sqref="AM84">
    <cfRule type="expression" dxfId="2463" priority="2455">
      <formula>AM85=9</formula>
    </cfRule>
    <cfRule type="expression" dxfId="2462" priority="2456">
      <formula>AM85=8</formula>
    </cfRule>
    <cfRule type="expression" dxfId="2461" priority="2457">
      <formula>AM85=7</formula>
    </cfRule>
    <cfRule type="expression" dxfId="2460" priority="2458">
      <formula>AM85=6</formula>
    </cfRule>
    <cfRule type="expression" dxfId="2459" priority="2459">
      <formula>AM85=5</formula>
    </cfRule>
    <cfRule type="expression" dxfId="2458" priority="2460">
      <formula>AM85=4</formula>
    </cfRule>
    <cfRule type="expression" dxfId="2457" priority="2461">
      <formula>AM85=3</formula>
    </cfRule>
    <cfRule type="expression" dxfId="2456" priority="2462">
      <formula>AM85=2</formula>
    </cfRule>
    <cfRule type="expression" dxfId="2455" priority="2463">
      <formula>AM85=1</formula>
    </cfRule>
    <cfRule type="expression" dxfId="2454" priority="2464">
      <formula>AM85=0</formula>
    </cfRule>
  </conditionalFormatting>
  <conditionalFormatting sqref="AO84">
    <cfRule type="expression" dxfId="2453" priority="2445">
      <formula>AO85=9</formula>
    </cfRule>
    <cfRule type="expression" dxfId="2452" priority="2446">
      <formula>AO85=8</formula>
    </cfRule>
    <cfRule type="expression" dxfId="2451" priority="2447">
      <formula>AO85=7</formula>
    </cfRule>
    <cfRule type="expression" dxfId="2450" priority="2448">
      <formula>AO85=6</formula>
    </cfRule>
    <cfRule type="expression" dxfId="2449" priority="2449">
      <formula>AO85=5</formula>
    </cfRule>
    <cfRule type="expression" dxfId="2448" priority="2450">
      <formula>AO85=4</formula>
    </cfRule>
    <cfRule type="expression" dxfId="2447" priority="2451">
      <formula>AO85=3</formula>
    </cfRule>
    <cfRule type="expression" dxfId="2446" priority="2452">
      <formula>AO85=2</formula>
    </cfRule>
    <cfRule type="expression" dxfId="2445" priority="2453">
      <formula>AO85=1</formula>
    </cfRule>
    <cfRule type="expression" dxfId="2444" priority="2454">
      <formula>AO85=0</formula>
    </cfRule>
  </conditionalFormatting>
  <conditionalFormatting sqref="AK84">
    <cfRule type="expression" dxfId="2443" priority="2435">
      <formula>AK85=9</formula>
    </cfRule>
    <cfRule type="expression" dxfId="2442" priority="2436">
      <formula>AK85=8</formula>
    </cfRule>
    <cfRule type="expression" dxfId="2441" priority="2437">
      <formula>AK85=7</formula>
    </cfRule>
    <cfRule type="expression" dxfId="2440" priority="2438">
      <formula>AK85=6</formula>
    </cfRule>
    <cfRule type="expression" dxfId="2439" priority="2439">
      <formula>AK85=5</formula>
    </cfRule>
    <cfRule type="expression" dxfId="2438" priority="2440">
      <formula>AK85=4</formula>
    </cfRule>
    <cfRule type="expression" dxfId="2437" priority="2441">
      <formula>AK85=3</formula>
    </cfRule>
    <cfRule type="expression" dxfId="2436" priority="2442">
      <formula>AK85=2</formula>
    </cfRule>
    <cfRule type="expression" dxfId="2435" priority="2443">
      <formula>AK85=1</formula>
    </cfRule>
    <cfRule type="expression" dxfId="2434" priority="2444">
      <formula>AK85=0</formula>
    </cfRule>
  </conditionalFormatting>
  <conditionalFormatting sqref="AM84">
    <cfRule type="expression" dxfId="2433" priority="2425">
      <formula>AM85=9</formula>
    </cfRule>
    <cfRule type="expression" dxfId="2432" priority="2426">
      <formula>AM85=8</formula>
    </cfRule>
    <cfRule type="expression" dxfId="2431" priority="2427">
      <formula>AM85=7</formula>
    </cfRule>
    <cfRule type="expression" dxfId="2430" priority="2428">
      <formula>AM85=6</formula>
    </cfRule>
    <cfRule type="expression" dxfId="2429" priority="2429">
      <formula>AM85=5</formula>
    </cfRule>
    <cfRule type="expression" dxfId="2428" priority="2430">
      <formula>AM85=4</formula>
    </cfRule>
    <cfRule type="expression" dxfId="2427" priority="2431">
      <formula>AM85=3</formula>
    </cfRule>
    <cfRule type="expression" dxfId="2426" priority="2432">
      <formula>AM85=2</formula>
    </cfRule>
    <cfRule type="expression" dxfId="2425" priority="2433">
      <formula>AM85=1</formula>
    </cfRule>
    <cfRule type="expression" dxfId="2424" priority="2434">
      <formula>AM85=0</formula>
    </cfRule>
  </conditionalFormatting>
  <conditionalFormatting sqref="AO84">
    <cfRule type="expression" dxfId="2423" priority="2415">
      <formula>AO85=9</formula>
    </cfRule>
    <cfRule type="expression" dxfId="2422" priority="2416">
      <formula>AO85=8</formula>
    </cfRule>
    <cfRule type="expression" dxfId="2421" priority="2417">
      <formula>AO85=7</formula>
    </cfRule>
    <cfRule type="expression" dxfId="2420" priority="2418">
      <formula>AO85=6</formula>
    </cfRule>
    <cfRule type="expression" dxfId="2419" priority="2419">
      <formula>AO85=5</formula>
    </cfRule>
    <cfRule type="expression" dxfId="2418" priority="2420">
      <formula>AO85=4</formula>
    </cfRule>
    <cfRule type="expression" dxfId="2417" priority="2421">
      <formula>AO85=3</formula>
    </cfRule>
    <cfRule type="expression" dxfId="2416" priority="2422">
      <formula>AO85=2</formula>
    </cfRule>
    <cfRule type="expression" dxfId="2415" priority="2423">
      <formula>AO85=1</formula>
    </cfRule>
    <cfRule type="expression" dxfId="2414" priority="2424">
      <formula>AO85=0</formula>
    </cfRule>
  </conditionalFormatting>
  <conditionalFormatting sqref="AK84">
    <cfRule type="expression" dxfId="2413" priority="2405">
      <formula>AK85=9</formula>
    </cfRule>
    <cfRule type="expression" dxfId="2412" priority="2406">
      <formula>AK85=8</formula>
    </cfRule>
    <cfRule type="expression" dxfId="2411" priority="2407">
      <formula>AK85=7</formula>
    </cfRule>
    <cfRule type="expression" dxfId="2410" priority="2408">
      <formula>AK85=6</formula>
    </cfRule>
    <cfRule type="expression" dxfId="2409" priority="2409">
      <formula>AK85=5</formula>
    </cfRule>
    <cfRule type="expression" dxfId="2408" priority="2410">
      <formula>AK85=4</formula>
    </cfRule>
    <cfRule type="expression" dxfId="2407" priority="2411">
      <formula>AK85=3</formula>
    </cfRule>
    <cfRule type="expression" dxfId="2406" priority="2412">
      <formula>AK85=2</formula>
    </cfRule>
    <cfRule type="expression" dxfId="2405" priority="2413">
      <formula>AK85=1</formula>
    </cfRule>
    <cfRule type="expression" dxfId="2404" priority="2414">
      <formula>AK85=0</formula>
    </cfRule>
  </conditionalFormatting>
  <conditionalFormatting sqref="AO84">
    <cfRule type="expression" dxfId="2403" priority="2395">
      <formula>AO85=9</formula>
    </cfRule>
    <cfRule type="expression" dxfId="2402" priority="2396">
      <formula>AO85=8</formula>
    </cfRule>
    <cfRule type="expression" dxfId="2401" priority="2397">
      <formula>AO85=7</formula>
    </cfRule>
    <cfRule type="expression" dxfId="2400" priority="2398">
      <formula>AO85=6</formula>
    </cfRule>
    <cfRule type="expression" dxfId="2399" priority="2399">
      <formula>AO85=5</formula>
    </cfRule>
    <cfRule type="expression" dxfId="2398" priority="2400">
      <formula>AO85=4</formula>
    </cfRule>
    <cfRule type="expression" dxfId="2397" priority="2401">
      <formula>AO85=3</formula>
    </cfRule>
    <cfRule type="expression" dxfId="2396" priority="2402">
      <formula>AO85=2</formula>
    </cfRule>
    <cfRule type="expression" dxfId="2395" priority="2403">
      <formula>AO85=1</formula>
    </cfRule>
    <cfRule type="expression" dxfId="2394" priority="2404">
      <formula>AO85=0</formula>
    </cfRule>
  </conditionalFormatting>
  <conditionalFormatting sqref="AM84">
    <cfRule type="expression" dxfId="2393" priority="2385">
      <formula>AM85=9</formula>
    </cfRule>
    <cfRule type="expression" dxfId="2392" priority="2386">
      <formula>AM85=8</formula>
    </cfRule>
    <cfRule type="expression" dxfId="2391" priority="2387">
      <formula>AM85=7</formula>
    </cfRule>
    <cfRule type="expression" dxfId="2390" priority="2388">
      <formula>AM85=6</formula>
    </cfRule>
    <cfRule type="expression" dxfId="2389" priority="2389">
      <formula>AM85=5</formula>
    </cfRule>
    <cfRule type="expression" dxfId="2388" priority="2390">
      <formula>AM85=4</formula>
    </cfRule>
    <cfRule type="expression" dxfId="2387" priority="2391">
      <formula>AM85=3</formula>
    </cfRule>
    <cfRule type="expression" dxfId="2386" priority="2392">
      <formula>AM85=2</formula>
    </cfRule>
    <cfRule type="expression" dxfId="2385" priority="2393">
      <formula>AM85=1</formula>
    </cfRule>
    <cfRule type="expression" dxfId="2384" priority="2394">
      <formula>AM85=0</formula>
    </cfRule>
  </conditionalFormatting>
  <conditionalFormatting sqref="AM84">
    <cfRule type="expression" dxfId="2383" priority="2375">
      <formula>AM85=9</formula>
    </cfRule>
    <cfRule type="expression" dxfId="2382" priority="2376">
      <formula>AM85=8</formula>
    </cfRule>
    <cfRule type="expression" dxfId="2381" priority="2377">
      <formula>AM85=7</formula>
    </cfRule>
    <cfRule type="expression" dxfId="2380" priority="2378">
      <formula>AM85=6</formula>
    </cfRule>
    <cfRule type="expression" dxfId="2379" priority="2379">
      <formula>AM85=5</formula>
    </cfRule>
    <cfRule type="expression" dxfId="2378" priority="2380">
      <formula>AM85=4</formula>
    </cfRule>
    <cfRule type="expression" dxfId="2377" priority="2381">
      <formula>AM85=3</formula>
    </cfRule>
    <cfRule type="expression" dxfId="2376" priority="2382">
      <formula>AM85=2</formula>
    </cfRule>
    <cfRule type="expression" dxfId="2375" priority="2383">
      <formula>AM85=1</formula>
    </cfRule>
    <cfRule type="expression" dxfId="2374" priority="2384">
      <formula>AM85=0</formula>
    </cfRule>
  </conditionalFormatting>
  <conditionalFormatting sqref="AM84">
    <cfRule type="expression" dxfId="2373" priority="2365">
      <formula>AM85=9</formula>
    </cfRule>
    <cfRule type="expression" dxfId="2372" priority="2366">
      <formula>AM85=8</formula>
    </cfRule>
    <cfRule type="expression" dxfId="2371" priority="2367">
      <formula>AM85=7</formula>
    </cfRule>
    <cfRule type="expression" dxfId="2370" priority="2368">
      <formula>AM85=6</formula>
    </cfRule>
    <cfRule type="expression" dxfId="2369" priority="2369">
      <formula>AM85=5</formula>
    </cfRule>
    <cfRule type="expression" dxfId="2368" priority="2370">
      <formula>AM85=4</formula>
    </cfRule>
    <cfRule type="expression" dxfId="2367" priority="2371">
      <formula>AM85=3</formula>
    </cfRule>
    <cfRule type="expression" dxfId="2366" priority="2372">
      <formula>AM85=2</formula>
    </cfRule>
    <cfRule type="expression" dxfId="2365" priority="2373">
      <formula>AM85=1</formula>
    </cfRule>
    <cfRule type="expression" dxfId="2364" priority="2374">
      <formula>AM85=0</formula>
    </cfRule>
  </conditionalFormatting>
  <conditionalFormatting sqref="AO84">
    <cfRule type="expression" dxfId="2363" priority="2355">
      <formula>AO85=9</formula>
    </cfRule>
    <cfRule type="expression" dxfId="2362" priority="2356">
      <formula>AO85=8</formula>
    </cfRule>
    <cfRule type="expression" dxfId="2361" priority="2357">
      <formula>AO85=7</formula>
    </cfRule>
    <cfRule type="expression" dxfId="2360" priority="2358">
      <formula>AO85=6</formula>
    </cfRule>
    <cfRule type="expression" dxfId="2359" priority="2359">
      <formula>AO85=5</formula>
    </cfRule>
    <cfRule type="expression" dxfId="2358" priority="2360">
      <formula>AO85=4</formula>
    </cfRule>
    <cfRule type="expression" dxfId="2357" priority="2361">
      <formula>AO85=3</formula>
    </cfRule>
    <cfRule type="expression" dxfId="2356" priority="2362">
      <formula>AO85=2</formula>
    </cfRule>
    <cfRule type="expression" dxfId="2355" priority="2363">
      <formula>AO85=1</formula>
    </cfRule>
    <cfRule type="expression" dxfId="2354" priority="2364">
      <formula>AO85=0</formula>
    </cfRule>
  </conditionalFormatting>
  <conditionalFormatting sqref="AO84">
    <cfRule type="expression" dxfId="2353" priority="2345">
      <formula>AO85=9</formula>
    </cfRule>
    <cfRule type="expression" dxfId="2352" priority="2346">
      <formula>AO85=8</formula>
    </cfRule>
    <cfRule type="expression" dxfId="2351" priority="2347">
      <formula>AO85=7</formula>
    </cfRule>
    <cfRule type="expression" dxfId="2350" priority="2348">
      <formula>AO85=6</formula>
    </cfRule>
    <cfRule type="expression" dxfId="2349" priority="2349">
      <formula>AO85=5</formula>
    </cfRule>
    <cfRule type="expression" dxfId="2348" priority="2350">
      <formula>AO85=4</formula>
    </cfRule>
    <cfRule type="expression" dxfId="2347" priority="2351">
      <formula>AO85=3</formula>
    </cfRule>
    <cfRule type="expression" dxfId="2346" priority="2352">
      <formula>AO85=2</formula>
    </cfRule>
    <cfRule type="expression" dxfId="2345" priority="2353">
      <formula>AO85=1</formula>
    </cfRule>
    <cfRule type="expression" dxfId="2344" priority="2354">
      <formula>AO85=0</formula>
    </cfRule>
  </conditionalFormatting>
  <conditionalFormatting sqref="AO84">
    <cfRule type="expression" dxfId="2343" priority="2335">
      <formula>AO85=9</formula>
    </cfRule>
    <cfRule type="expression" dxfId="2342" priority="2336">
      <formula>AO85=8</formula>
    </cfRule>
    <cfRule type="expression" dxfId="2341" priority="2337">
      <formula>AO85=7</formula>
    </cfRule>
    <cfRule type="expression" dxfId="2340" priority="2338">
      <formula>AO85=6</formula>
    </cfRule>
    <cfRule type="expression" dxfId="2339" priority="2339">
      <formula>AO85=5</formula>
    </cfRule>
    <cfRule type="expression" dxfId="2338" priority="2340">
      <formula>AO85=4</formula>
    </cfRule>
    <cfRule type="expression" dxfId="2337" priority="2341">
      <formula>AO85=3</formula>
    </cfRule>
    <cfRule type="expression" dxfId="2336" priority="2342">
      <formula>AO85=2</formula>
    </cfRule>
    <cfRule type="expression" dxfId="2335" priority="2343">
      <formula>AO85=1</formula>
    </cfRule>
    <cfRule type="expression" dxfId="2334" priority="2344">
      <formula>AO85=0</formula>
    </cfRule>
  </conditionalFormatting>
  <conditionalFormatting sqref="D88">
    <cfRule type="expression" dxfId="2333" priority="2325">
      <formula>D89=9</formula>
    </cfRule>
    <cfRule type="expression" dxfId="2332" priority="2326">
      <formula>D89=8</formula>
    </cfRule>
    <cfRule type="expression" dxfId="2331" priority="2327">
      <formula>D89=7</formula>
    </cfRule>
    <cfRule type="expression" dxfId="2330" priority="2328">
      <formula>D89=6</formula>
    </cfRule>
    <cfRule type="expression" dxfId="2329" priority="2329">
      <formula>D89=5</formula>
    </cfRule>
    <cfRule type="expression" dxfId="2328" priority="2330">
      <formula>D89=4</formula>
    </cfRule>
    <cfRule type="expression" dxfId="2327" priority="2331">
      <formula>D89=3</formula>
    </cfRule>
    <cfRule type="expression" dxfId="2326" priority="2332">
      <formula>D89=2</formula>
    </cfRule>
    <cfRule type="expression" dxfId="2325" priority="2333">
      <formula>D89=1</formula>
    </cfRule>
    <cfRule type="expression" dxfId="2324" priority="2334">
      <formula>D89=0</formula>
    </cfRule>
  </conditionalFormatting>
  <conditionalFormatting sqref="J88">
    <cfRule type="expression" dxfId="2323" priority="2323">
      <formula>J89=1</formula>
    </cfRule>
    <cfRule type="expression" dxfId="2322" priority="2324">
      <formula>J89=0</formula>
    </cfRule>
  </conditionalFormatting>
  <conditionalFormatting sqref="F88">
    <cfRule type="expression" dxfId="2321" priority="2313">
      <formula>F89=9</formula>
    </cfRule>
    <cfRule type="expression" dxfId="2320" priority="2314">
      <formula>F89=8</formula>
    </cfRule>
    <cfRule type="expression" dxfId="2319" priority="2315">
      <formula>F89=7</formula>
    </cfRule>
    <cfRule type="expression" dxfId="2318" priority="2316">
      <formula>F89=6</formula>
    </cfRule>
    <cfRule type="expression" dxfId="2317" priority="2317">
      <formula>F89=5</formula>
    </cfRule>
    <cfRule type="expression" dxfId="2316" priority="2318">
      <formula>F89=4</formula>
    </cfRule>
    <cfRule type="expression" dxfId="2315" priority="2319">
      <formula>F89=3</formula>
    </cfRule>
    <cfRule type="expression" dxfId="2314" priority="2320">
      <formula>F89=2</formula>
    </cfRule>
    <cfRule type="expression" dxfId="2313" priority="2321">
      <formula>F89=1</formula>
    </cfRule>
    <cfRule type="expression" dxfId="2312" priority="2322">
      <formula>F89=0</formula>
    </cfRule>
  </conditionalFormatting>
  <conditionalFormatting sqref="H88">
    <cfRule type="expression" dxfId="2311" priority="2303">
      <formula>H89=9</formula>
    </cfRule>
    <cfRule type="expression" dxfId="2310" priority="2304">
      <formula>H89=8</formula>
    </cfRule>
    <cfRule type="expression" dxfId="2309" priority="2305">
      <formula>H89=7</formula>
    </cfRule>
    <cfRule type="expression" dxfId="2308" priority="2306">
      <formula>H89=6</formula>
    </cfRule>
    <cfRule type="expression" dxfId="2307" priority="2307">
      <formula>H89=5</formula>
    </cfRule>
    <cfRule type="expression" dxfId="2306" priority="2308">
      <formula>H89=4</formula>
    </cfRule>
    <cfRule type="expression" dxfId="2305" priority="2309">
      <formula>H89=3</formula>
    </cfRule>
    <cfRule type="expression" dxfId="2304" priority="2310">
      <formula>H89=2</formula>
    </cfRule>
    <cfRule type="expression" dxfId="2303" priority="2311">
      <formula>H89=1</formula>
    </cfRule>
    <cfRule type="expression" dxfId="2302" priority="2312">
      <formula>H89=0</formula>
    </cfRule>
  </conditionalFormatting>
  <conditionalFormatting sqref="O88">
    <cfRule type="expression" dxfId="2301" priority="2293">
      <formula>O89=9</formula>
    </cfRule>
    <cfRule type="expression" dxfId="2300" priority="2294">
      <formula>O89=8</formula>
    </cfRule>
    <cfRule type="expression" dxfId="2299" priority="2295">
      <formula>O89=7</formula>
    </cfRule>
    <cfRule type="expression" dxfId="2298" priority="2296">
      <formula>O89=6</formula>
    </cfRule>
    <cfRule type="expression" dxfId="2297" priority="2297">
      <formula>O89=5</formula>
    </cfRule>
    <cfRule type="expression" dxfId="2296" priority="2298">
      <formula>O89=4</formula>
    </cfRule>
    <cfRule type="expression" dxfId="2295" priority="2299">
      <formula>O89=3</formula>
    </cfRule>
    <cfRule type="expression" dxfId="2294" priority="2300">
      <formula>O89=2</formula>
    </cfRule>
    <cfRule type="expression" dxfId="2293" priority="2301">
      <formula>O89=1</formula>
    </cfRule>
    <cfRule type="expression" dxfId="2292" priority="2302">
      <formula>O89=0</formula>
    </cfRule>
  </conditionalFormatting>
  <conditionalFormatting sqref="U88">
    <cfRule type="expression" dxfId="2291" priority="2291">
      <formula>U89=1</formula>
    </cfRule>
    <cfRule type="expression" dxfId="2290" priority="2292">
      <formula>U89=0</formula>
    </cfRule>
  </conditionalFormatting>
  <conditionalFormatting sqref="Q88">
    <cfRule type="expression" dxfId="2289" priority="2281">
      <formula>Q89=9</formula>
    </cfRule>
    <cfRule type="expression" dxfId="2288" priority="2282">
      <formula>Q89=8</formula>
    </cfRule>
    <cfRule type="expression" dxfId="2287" priority="2283">
      <formula>Q89=7</formula>
    </cfRule>
    <cfRule type="expression" dxfId="2286" priority="2284">
      <formula>Q89=6</formula>
    </cfRule>
    <cfRule type="expression" dxfId="2285" priority="2285">
      <formula>Q89=5</formula>
    </cfRule>
    <cfRule type="expression" dxfId="2284" priority="2286">
      <formula>Q89=4</formula>
    </cfRule>
    <cfRule type="expression" dxfId="2283" priority="2287">
      <formula>Q89=3</formula>
    </cfRule>
    <cfRule type="expression" dxfId="2282" priority="2288">
      <formula>Q89=2</formula>
    </cfRule>
    <cfRule type="expression" dxfId="2281" priority="2289">
      <formula>Q89=1</formula>
    </cfRule>
    <cfRule type="expression" dxfId="2280" priority="2290">
      <formula>Q89=0</formula>
    </cfRule>
  </conditionalFormatting>
  <conditionalFormatting sqref="S88">
    <cfRule type="expression" dxfId="2279" priority="2271">
      <formula>S89=9</formula>
    </cfRule>
    <cfRule type="expression" dxfId="2278" priority="2272">
      <formula>S89=8</formula>
    </cfRule>
    <cfRule type="expression" dxfId="2277" priority="2273">
      <formula>S89=7</formula>
    </cfRule>
    <cfRule type="expression" dxfId="2276" priority="2274">
      <formula>S89=6</formula>
    </cfRule>
    <cfRule type="expression" dxfId="2275" priority="2275">
      <formula>S89=5</formula>
    </cfRule>
    <cfRule type="expression" dxfId="2274" priority="2276">
      <formula>S89=4</formula>
    </cfRule>
    <cfRule type="expression" dxfId="2273" priority="2277">
      <formula>S89=3</formula>
    </cfRule>
    <cfRule type="expression" dxfId="2272" priority="2278">
      <formula>S89=2</formula>
    </cfRule>
    <cfRule type="expression" dxfId="2271" priority="2279">
      <formula>S89=1</formula>
    </cfRule>
    <cfRule type="expression" dxfId="2270" priority="2280">
      <formula>S89=0</formula>
    </cfRule>
  </conditionalFormatting>
  <conditionalFormatting sqref="Z88">
    <cfRule type="expression" dxfId="2269" priority="2261">
      <formula>Z89=9</formula>
    </cfRule>
    <cfRule type="expression" dxfId="2268" priority="2262">
      <formula>Z89=8</formula>
    </cfRule>
    <cfRule type="expression" dxfId="2267" priority="2263">
      <formula>Z89=7</formula>
    </cfRule>
    <cfRule type="expression" dxfId="2266" priority="2264">
      <formula>Z89=6</formula>
    </cfRule>
    <cfRule type="expression" dxfId="2265" priority="2265">
      <formula>Z89=5</formula>
    </cfRule>
    <cfRule type="expression" dxfId="2264" priority="2266">
      <formula>Z89=4</formula>
    </cfRule>
    <cfRule type="expression" dxfId="2263" priority="2267">
      <formula>Z89=3</formula>
    </cfRule>
    <cfRule type="expression" dxfId="2262" priority="2268">
      <formula>Z89=2</formula>
    </cfRule>
    <cfRule type="expression" dxfId="2261" priority="2269">
      <formula>Z89=1</formula>
    </cfRule>
    <cfRule type="expression" dxfId="2260" priority="2270">
      <formula>Z89=0</formula>
    </cfRule>
  </conditionalFormatting>
  <conditionalFormatting sqref="AF88">
    <cfRule type="expression" dxfId="2259" priority="2259">
      <formula>AF89=1</formula>
    </cfRule>
    <cfRule type="expression" dxfId="2258" priority="2260">
      <formula>AF89=0</formula>
    </cfRule>
  </conditionalFormatting>
  <conditionalFormatting sqref="AB88">
    <cfRule type="expression" dxfId="2257" priority="2249">
      <formula>AB89=9</formula>
    </cfRule>
    <cfRule type="expression" dxfId="2256" priority="2250">
      <formula>AB89=8</formula>
    </cfRule>
    <cfRule type="expression" dxfId="2255" priority="2251">
      <formula>AB89=7</formula>
    </cfRule>
    <cfRule type="expression" dxfId="2254" priority="2252">
      <formula>AB89=6</formula>
    </cfRule>
    <cfRule type="expression" dxfId="2253" priority="2253">
      <formula>AB89=5</formula>
    </cfRule>
    <cfRule type="expression" dxfId="2252" priority="2254">
      <formula>AB89=4</formula>
    </cfRule>
    <cfRule type="expression" dxfId="2251" priority="2255">
      <formula>AB89=3</formula>
    </cfRule>
    <cfRule type="expression" dxfId="2250" priority="2256">
      <formula>AB89=2</formula>
    </cfRule>
    <cfRule type="expression" dxfId="2249" priority="2257">
      <formula>AB89=1</formula>
    </cfRule>
    <cfRule type="expression" dxfId="2248" priority="2258">
      <formula>AB89=0</formula>
    </cfRule>
  </conditionalFormatting>
  <conditionalFormatting sqref="AD88">
    <cfRule type="expression" dxfId="2247" priority="2239">
      <formula>AD89=9</formula>
    </cfRule>
    <cfRule type="expression" dxfId="2246" priority="2240">
      <formula>AD89=8</formula>
    </cfRule>
    <cfRule type="expression" dxfId="2245" priority="2241">
      <formula>AD89=7</formula>
    </cfRule>
    <cfRule type="expression" dxfId="2244" priority="2242">
      <formula>AD89=6</formula>
    </cfRule>
    <cfRule type="expression" dxfId="2243" priority="2243">
      <formula>AD89=5</formula>
    </cfRule>
    <cfRule type="expression" dxfId="2242" priority="2244">
      <formula>AD89=4</formula>
    </cfRule>
    <cfRule type="expression" dxfId="2241" priority="2245">
      <formula>AD89=3</formula>
    </cfRule>
    <cfRule type="expression" dxfId="2240" priority="2246">
      <formula>AD89=2</formula>
    </cfRule>
    <cfRule type="expression" dxfId="2239" priority="2247">
      <formula>AD89=1</formula>
    </cfRule>
    <cfRule type="expression" dxfId="2238" priority="2248">
      <formula>AD89=0</formula>
    </cfRule>
  </conditionalFormatting>
  <conditionalFormatting sqref="AK88">
    <cfRule type="expression" dxfId="2237" priority="2229">
      <formula>AK89=9</formula>
    </cfRule>
    <cfRule type="expression" dxfId="2236" priority="2230">
      <formula>AK89=8</formula>
    </cfRule>
    <cfRule type="expression" dxfId="2235" priority="2231">
      <formula>AK89=7</formula>
    </cfRule>
    <cfRule type="expression" dxfId="2234" priority="2232">
      <formula>AK89=6</formula>
    </cfRule>
    <cfRule type="expression" dxfId="2233" priority="2233">
      <formula>AK89=5</formula>
    </cfRule>
    <cfRule type="expression" dxfId="2232" priority="2234">
      <formula>AK89=4</formula>
    </cfRule>
    <cfRule type="expression" dxfId="2231" priority="2235">
      <formula>AK89=3</formula>
    </cfRule>
    <cfRule type="expression" dxfId="2230" priority="2236">
      <formula>AK89=2</formula>
    </cfRule>
    <cfRule type="expression" dxfId="2229" priority="2237">
      <formula>AK89=1</formula>
    </cfRule>
    <cfRule type="expression" dxfId="2228" priority="2238">
      <formula>AK89=0</formula>
    </cfRule>
  </conditionalFormatting>
  <conditionalFormatting sqref="AQ88">
    <cfRule type="expression" dxfId="2227" priority="2227">
      <formula>AQ89=1</formula>
    </cfRule>
    <cfRule type="expression" dxfId="2226" priority="2228">
      <formula>AQ89=0</formula>
    </cfRule>
  </conditionalFormatting>
  <conditionalFormatting sqref="AM88">
    <cfRule type="expression" dxfId="2225" priority="2217">
      <formula>AM89=9</formula>
    </cfRule>
    <cfRule type="expression" dxfId="2224" priority="2218">
      <formula>AM89=8</formula>
    </cfRule>
    <cfRule type="expression" dxfId="2223" priority="2219">
      <formula>AM89=7</formula>
    </cfRule>
    <cfRule type="expression" dxfId="2222" priority="2220">
      <formula>AM89=6</formula>
    </cfRule>
    <cfRule type="expression" dxfId="2221" priority="2221">
      <formula>AM89=5</formula>
    </cfRule>
    <cfRule type="expression" dxfId="2220" priority="2222">
      <formula>AM89=4</formula>
    </cfRule>
    <cfRule type="expression" dxfId="2219" priority="2223">
      <formula>AM89=3</formula>
    </cfRule>
    <cfRule type="expression" dxfId="2218" priority="2224">
      <formula>AM89=2</formula>
    </cfRule>
    <cfRule type="expression" dxfId="2217" priority="2225">
      <formula>AM89=1</formula>
    </cfRule>
    <cfRule type="expression" dxfId="2216" priority="2226">
      <formula>AM89=0</formula>
    </cfRule>
  </conditionalFormatting>
  <conditionalFormatting sqref="AO88">
    <cfRule type="expression" dxfId="2215" priority="2207">
      <formula>AO89=9</formula>
    </cfRule>
    <cfRule type="expression" dxfId="2214" priority="2208">
      <formula>AO89=8</formula>
    </cfRule>
    <cfRule type="expression" dxfId="2213" priority="2209">
      <formula>AO89=7</formula>
    </cfRule>
    <cfRule type="expression" dxfId="2212" priority="2210">
      <formula>AO89=6</formula>
    </cfRule>
    <cfRule type="expression" dxfId="2211" priority="2211">
      <formula>AO89=5</formula>
    </cfRule>
    <cfRule type="expression" dxfId="2210" priority="2212">
      <formula>AO89=4</formula>
    </cfRule>
    <cfRule type="expression" dxfId="2209" priority="2213">
      <formula>AO89=3</formula>
    </cfRule>
    <cfRule type="expression" dxfId="2208" priority="2214">
      <formula>AO89=2</formula>
    </cfRule>
    <cfRule type="expression" dxfId="2207" priority="2215">
      <formula>AO89=1</formula>
    </cfRule>
    <cfRule type="expression" dxfId="2206" priority="2216">
      <formula>AO89=0</formula>
    </cfRule>
  </conditionalFormatting>
  <conditionalFormatting sqref="D88">
    <cfRule type="expression" dxfId="2205" priority="2197">
      <formula>D89=9</formula>
    </cfRule>
    <cfRule type="expression" dxfId="2204" priority="2198">
      <formula>D89=8</formula>
    </cfRule>
    <cfRule type="expression" dxfId="2203" priority="2199">
      <formula>D89=7</formula>
    </cfRule>
    <cfRule type="expression" dxfId="2202" priority="2200">
      <formula>D89=6</formula>
    </cfRule>
    <cfRule type="expression" dxfId="2201" priority="2201">
      <formula>D89=5</formula>
    </cfRule>
    <cfRule type="expression" dxfId="2200" priority="2202">
      <formula>D89=4</formula>
    </cfRule>
    <cfRule type="expression" dxfId="2199" priority="2203">
      <formula>D89=3</formula>
    </cfRule>
    <cfRule type="expression" dxfId="2198" priority="2204">
      <formula>D89=2</formula>
    </cfRule>
    <cfRule type="expression" dxfId="2197" priority="2205">
      <formula>D89=1</formula>
    </cfRule>
    <cfRule type="expression" dxfId="2196" priority="2206">
      <formula>D89=0</formula>
    </cfRule>
  </conditionalFormatting>
  <conditionalFormatting sqref="H88">
    <cfRule type="expression" dxfId="2195" priority="2187">
      <formula>H89=9</formula>
    </cfRule>
    <cfRule type="expression" dxfId="2194" priority="2188">
      <formula>H89=8</formula>
    </cfRule>
    <cfRule type="expression" dxfId="2193" priority="2189">
      <formula>H89=7</formula>
    </cfRule>
    <cfRule type="expression" dxfId="2192" priority="2190">
      <formula>H89=6</formula>
    </cfRule>
    <cfRule type="expression" dxfId="2191" priority="2191">
      <formula>H89=5</formula>
    </cfRule>
    <cfRule type="expression" dxfId="2190" priority="2192">
      <formula>H89=4</formula>
    </cfRule>
    <cfRule type="expression" dxfId="2189" priority="2193">
      <formula>H89=3</formula>
    </cfRule>
    <cfRule type="expression" dxfId="2188" priority="2194">
      <formula>H89=2</formula>
    </cfRule>
    <cfRule type="expression" dxfId="2187" priority="2195">
      <formula>H89=1</formula>
    </cfRule>
    <cfRule type="expression" dxfId="2186" priority="2196">
      <formula>H89=0</formula>
    </cfRule>
  </conditionalFormatting>
  <conditionalFormatting sqref="O88">
    <cfRule type="expression" dxfId="2185" priority="2177">
      <formula>O89=9</formula>
    </cfRule>
    <cfRule type="expression" dxfId="2184" priority="2178">
      <formula>O89=8</formula>
    </cfRule>
    <cfRule type="expression" dxfId="2183" priority="2179">
      <formula>O89=7</formula>
    </cfRule>
    <cfRule type="expression" dxfId="2182" priority="2180">
      <formula>O89=6</formula>
    </cfRule>
    <cfRule type="expression" dxfId="2181" priority="2181">
      <formula>O89=5</formula>
    </cfRule>
    <cfRule type="expression" dxfId="2180" priority="2182">
      <formula>O89=4</formula>
    </cfRule>
    <cfRule type="expression" dxfId="2179" priority="2183">
      <formula>O89=3</formula>
    </cfRule>
    <cfRule type="expression" dxfId="2178" priority="2184">
      <formula>O89=2</formula>
    </cfRule>
    <cfRule type="expression" dxfId="2177" priority="2185">
      <formula>O89=1</formula>
    </cfRule>
    <cfRule type="expression" dxfId="2176" priority="2186">
      <formula>O89=0</formula>
    </cfRule>
  </conditionalFormatting>
  <conditionalFormatting sqref="Q88">
    <cfRule type="expression" dxfId="2175" priority="2167">
      <formula>Q89=9</formula>
    </cfRule>
    <cfRule type="expression" dxfId="2174" priority="2168">
      <formula>Q89=8</formula>
    </cfRule>
    <cfRule type="expression" dxfId="2173" priority="2169">
      <formula>Q89=7</formula>
    </cfRule>
    <cfRule type="expression" dxfId="2172" priority="2170">
      <formula>Q89=6</formula>
    </cfRule>
    <cfRule type="expression" dxfId="2171" priority="2171">
      <formula>Q89=5</formula>
    </cfRule>
    <cfRule type="expression" dxfId="2170" priority="2172">
      <formula>Q89=4</formula>
    </cfRule>
    <cfRule type="expression" dxfId="2169" priority="2173">
      <formula>Q89=3</formula>
    </cfRule>
    <cfRule type="expression" dxfId="2168" priority="2174">
      <formula>Q89=2</formula>
    </cfRule>
    <cfRule type="expression" dxfId="2167" priority="2175">
      <formula>Q89=1</formula>
    </cfRule>
    <cfRule type="expression" dxfId="2166" priority="2176">
      <formula>Q89=0</formula>
    </cfRule>
  </conditionalFormatting>
  <conditionalFormatting sqref="S88">
    <cfRule type="expression" dxfId="2165" priority="2157">
      <formula>S89=9</formula>
    </cfRule>
    <cfRule type="expression" dxfId="2164" priority="2158">
      <formula>S89=8</formula>
    </cfRule>
    <cfRule type="expression" dxfId="2163" priority="2159">
      <formula>S89=7</formula>
    </cfRule>
    <cfRule type="expression" dxfId="2162" priority="2160">
      <formula>S89=6</formula>
    </cfRule>
    <cfRule type="expression" dxfId="2161" priority="2161">
      <formula>S89=5</formula>
    </cfRule>
    <cfRule type="expression" dxfId="2160" priority="2162">
      <formula>S89=4</formula>
    </cfRule>
    <cfRule type="expression" dxfId="2159" priority="2163">
      <formula>S89=3</formula>
    </cfRule>
    <cfRule type="expression" dxfId="2158" priority="2164">
      <formula>S89=2</formula>
    </cfRule>
    <cfRule type="expression" dxfId="2157" priority="2165">
      <formula>S89=1</formula>
    </cfRule>
    <cfRule type="expression" dxfId="2156" priority="2166">
      <formula>S89=0</formula>
    </cfRule>
  </conditionalFormatting>
  <conditionalFormatting sqref="O88">
    <cfRule type="expression" dxfId="2155" priority="2147">
      <formula>O89=9</formula>
    </cfRule>
    <cfRule type="expression" dxfId="2154" priority="2148">
      <formula>O89=8</formula>
    </cfRule>
    <cfRule type="expression" dxfId="2153" priority="2149">
      <formula>O89=7</formula>
    </cfRule>
    <cfRule type="expression" dxfId="2152" priority="2150">
      <formula>O89=6</formula>
    </cfRule>
    <cfRule type="expression" dxfId="2151" priority="2151">
      <formula>O89=5</formula>
    </cfRule>
    <cfRule type="expression" dxfId="2150" priority="2152">
      <formula>O89=4</formula>
    </cfRule>
    <cfRule type="expression" dxfId="2149" priority="2153">
      <formula>O89=3</formula>
    </cfRule>
    <cfRule type="expression" dxfId="2148" priority="2154">
      <formula>O89=2</formula>
    </cfRule>
    <cfRule type="expression" dxfId="2147" priority="2155">
      <formula>O89=1</formula>
    </cfRule>
    <cfRule type="expression" dxfId="2146" priority="2156">
      <formula>O89=0</formula>
    </cfRule>
  </conditionalFormatting>
  <conditionalFormatting sqref="S88">
    <cfRule type="expression" dxfId="2145" priority="2137">
      <formula>S89=9</formula>
    </cfRule>
    <cfRule type="expression" dxfId="2144" priority="2138">
      <formula>S89=8</formula>
    </cfRule>
    <cfRule type="expression" dxfId="2143" priority="2139">
      <formula>S89=7</formula>
    </cfRule>
    <cfRule type="expression" dxfId="2142" priority="2140">
      <formula>S89=6</formula>
    </cfRule>
    <cfRule type="expression" dxfId="2141" priority="2141">
      <formula>S89=5</formula>
    </cfRule>
    <cfRule type="expression" dxfId="2140" priority="2142">
      <formula>S89=4</formula>
    </cfRule>
    <cfRule type="expression" dxfId="2139" priority="2143">
      <formula>S89=3</formula>
    </cfRule>
    <cfRule type="expression" dxfId="2138" priority="2144">
      <formula>S89=2</formula>
    </cfRule>
    <cfRule type="expression" dxfId="2137" priority="2145">
      <formula>S89=1</formula>
    </cfRule>
    <cfRule type="expression" dxfId="2136" priority="2146">
      <formula>S89=0</formula>
    </cfRule>
  </conditionalFormatting>
  <conditionalFormatting sqref="Z88">
    <cfRule type="expression" dxfId="2135" priority="2127">
      <formula>Z89=9</formula>
    </cfRule>
    <cfRule type="expression" dxfId="2134" priority="2128">
      <formula>Z89=8</formula>
    </cfRule>
    <cfRule type="expression" dxfId="2133" priority="2129">
      <formula>Z89=7</formula>
    </cfRule>
    <cfRule type="expression" dxfId="2132" priority="2130">
      <formula>Z89=6</formula>
    </cfRule>
    <cfRule type="expression" dxfId="2131" priority="2131">
      <formula>Z89=5</formula>
    </cfRule>
    <cfRule type="expression" dxfId="2130" priority="2132">
      <formula>Z89=4</formula>
    </cfRule>
    <cfRule type="expression" dxfId="2129" priority="2133">
      <formula>Z89=3</formula>
    </cfRule>
    <cfRule type="expression" dxfId="2128" priority="2134">
      <formula>Z89=2</formula>
    </cfRule>
    <cfRule type="expression" dxfId="2127" priority="2135">
      <formula>Z89=1</formula>
    </cfRule>
    <cfRule type="expression" dxfId="2126" priority="2136">
      <formula>Z89=0</formula>
    </cfRule>
  </conditionalFormatting>
  <conditionalFormatting sqref="AB88">
    <cfRule type="expression" dxfId="2125" priority="2117">
      <formula>AB89=9</formula>
    </cfRule>
    <cfRule type="expression" dxfId="2124" priority="2118">
      <formula>AB89=8</formula>
    </cfRule>
    <cfRule type="expression" dxfId="2123" priority="2119">
      <formula>AB89=7</formula>
    </cfRule>
    <cfRule type="expression" dxfId="2122" priority="2120">
      <formula>AB89=6</formula>
    </cfRule>
    <cfRule type="expression" dxfId="2121" priority="2121">
      <formula>AB89=5</formula>
    </cfRule>
    <cfRule type="expression" dxfId="2120" priority="2122">
      <formula>AB89=4</formula>
    </cfRule>
    <cfRule type="expression" dxfId="2119" priority="2123">
      <formula>AB89=3</formula>
    </cfRule>
    <cfRule type="expression" dxfId="2118" priority="2124">
      <formula>AB89=2</formula>
    </cfRule>
    <cfRule type="expression" dxfId="2117" priority="2125">
      <formula>AB89=1</formula>
    </cfRule>
    <cfRule type="expression" dxfId="2116" priority="2126">
      <formula>AB89=0</formula>
    </cfRule>
  </conditionalFormatting>
  <conditionalFormatting sqref="AD88">
    <cfRule type="expression" dxfId="2115" priority="2107">
      <formula>AD89=9</formula>
    </cfRule>
    <cfRule type="expression" dxfId="2114" priority="2108">
      <formula>AD89=8</formula>
    </cfRule>
    <cfRule type="expression" dxfId="2113" priority="2109">
      <formula>AD89=7</formula>
    </cfRule>
    <cfRule type="expression" dxfId="2112" priority="2110">
      <formula>AD89=6</formula>
    </cfRule>
    <cfRule type="expression" dxfId="2111" priority="2111">
      <formula>AD89=5</formula>
    </cfRule>
    <cfRule type="expression" dxfId="2110" priority="2112">
      <formula>AD89=4</formula>
    </cfRule>
    <cfRule type="expression" dxfId="2109" priority="2113">
      <formula>AD89=3</formula>
    </cfRule>
    <cfRule type="expression" dxfId="2108" priority="2114">
      <formula>AD89=2</formula>
    </cfRule>
    <cfRule type="expression" dxfId="2107" priority="2115">
      <formula>AD89=1</formula>
    </cfRule>
    <cfRule type="expression" dxfId="2106" priority="2116">
      <formula>AD89=0</formula>
    </cfRule>
  </conditionalFormatting>
  <conditionalFormatting sqref="Z88">
    <cfRule type="expression" dxfId="2105" priority="2097">
      <formula>Z89=9</formula>
    </cfRule>
    <cfRule type="expression" dxfId="2104" priority="2098">
      <formula>Z89=8</formula>
    </cfRule>
    <cfRule type="expression" dxfId="2103" priority="2099">
      <formula>Z89=7</formula>
    </cfRule>
    <cfRule type="expression" dxfId="2102" priority="2100">
      <formula>Z89=6</formula>
    </cfRule>
    <cfRule type="expression" dxfId="2101" priority="2101">
      <formula>Z89=5</formula>
    </cfRule>
    <cfRule type="expression" dxfId="2100" priority="2102">
      <formula>Z89=4</formula>
    </cfRule>
    <cfRule type="expression" dxfId="2099" priority="2103">
      <formula>Z89=3</formula>
    </cfRule>
    <cfRule type="expression" dxfId="2098" priority="2104">
      <formula>Z89=2</formula>
    </cfRule>
    <cfRule type="expression" dxfId="2097" priority="2105">
      <formula>Z89=1</formula>
    </cfRule>
    <cfRule type="expression" dxfId="2096" priority="2106">
      <formula>Z89=0</formula>
    </cfRule>
  </conditionalFormatting>
  <conditionalFormatting sqref="AD88">
    <cfRule type="expression" dxfId="2095" priority="2087">
      <formula>AD89=9</formula>
    </cfRule>
    <cfRule type="expression" dxfId="2094" priority="2088">
      <formula>AD89=8</formula>
    </cfRule>
    <cfRule type="expression" dxfId="2093" priority="2089">
      <formula>AD89=7</formula>
    </cfRule>
    <cfRule type="expression" dxfId="2092" priority="2090">
      <formula>AD89=6</formula>
    </cfRule>
    <cfRule type="expression" dxfId="2091" priority="2091">
      <formula>AD89=5</formula>
    </cfRule>
    <cfRule type="expression" dxfId="2090" priority="2092">
      <formula>AD89=4</formula>
    </cfRule>
    <cfRule type="expression" dxfId="2089" priority="2093">
      <formula>AD89=3</formula>
    </cfRule>
    <cfRule type="expression" dxfId="2088" priority="2094">
      <formula>AD89=2</formula>
    </cfRule>
    <cfRule type="expression" dxfId="2087" priority="2095">
      <formula>AD89=1</formula>
    </cfRule>
    <cfRule type="expression" dxfId="2086" priority="2096">
      <formula>AD89=0</formula>
    </cfRule>
  </conditionalFormatting>
  <conditionalFormatting sqref="AK88">
    <cfRule type="expression" dxfId="2085" priority="2077">
      <formula>AK89=9</formula>
    </cfRule>
    <cfRule type="expression" dxfId="2084" priority="2078">
      <formula>AK89=8</formula>
    </cfRule>
    <cfRule type="expression" dxfId="2083" priority="2079">
      <formula>AK89=7</formula>
    </cfRule>
    <cfRule type="expression" dxfId="2082" priority="2080">
      <formula>AK89=6</formula>
    </cfRule>
    <cfRule type="expression" dxfId="2081" priority="2081">
      <formula>AK89=5</formula>
    </cfRule>
    <cfRule type="expression" dxfId="2080" priority="2082">
      <formula>AK89=4</formula>
    </cfRule>
    <cfRule type="expression" dxfId="2079" priority="2083">
      <formula>AK89=3</formula>
    </cfRule>
    <cfRule type="expression" dxfId="2078" priority="2084">
      <formula>AK89=2</formula>
    </cfRule>
    <cfRule type="expression" dxfId="2077" priority="2085">
      <formula>AK89=1</formula>
    </cfRule>
    <cfRule type="expression" dxfId="2076" priority="2086">
      <formula>AK89=0</formula>
    </cfRule>
  </conditionalFormatting>
  <conditionalFormatting sqref="AM88">
    <cfRule type="expression" dxfId="2075" priority="2067">
      <formula>AM89=9</formula>
    </cfRule>
    <cfRule type="expression" dxfId="2074" priority="2068">
      <formula>AM89=8</formula>
    </cfRule>
    <cfRule type="expression" dxfId="2073" priority="2069">
      <formula>AM89=7</formula>
    </cfRule>
    <cfRule type="expression" dxfId="2072" priority="2070">
      <formula>AM89=6</formula>
    </cfRule>
    <cfRule type="expression" dxfId="2071" priority="2071">
      <formula>AM89=5</formula>
    </cfRule>
    <cfRule type="expression" dxfId="2070" priority="2072">
      <formula>AM89=4</formula>
    </cfRule>
    <cfRule type="expression" dxfId="2069" priority="2073">
      <formula>AM89=3</formula>
    </cfRule>
    <cfRule type="expression" dxfId="2068" priority="2074">
      <formula>AM89=2</formula>
    </cfRule>
    <cfRule type="expression" dxfId="2067" priority="2075">
      <formula>AM89=1</formula>
    </cfRule>
    <cfRule type="expression" dxfId="2066" priority="2076">
      <formula>AM89=0</formula>
    </cfRule>
  </conditionalFormatting>
  <conditionalFormatting sqref="AO88">
    <cfRule type="expression" dxfId="2065" priority="2057">
      <formula>AO89=9</formula>
    </cfRule>
    <cfRule type="expression" dxfId="2064" priority="2058">
      <formula>AO89=8</formula>
    </cfRule>
    <cfRule type="expression" dxfId="2063" priority="2059">
      <formula>AO89=7</formula>
    </cfRule>
    <cfRule type="expression" dxfId="2062" priority="2060">
      <formula>AO89=6</formula>
    </cfRule>
    <cfRule type="expression" dxfId="2061" priority="2061">
      <formula>AO89=5</formula>
    </cfRule>
    <cfRule type="expression" dxfId="2060" priority="2062">
      <formula>AO89=4</formula>
    </cfRule>
    <cfRule type="expression" dxfId="2059" priority="2063">
      <formula>AO89=3</formula>
    </cfRule>
    <cfRule type="expression" dxfId="2058" priority="2064">
      <formula>AO89=2</formula>
    </cfRule>
    <cfRule type="expression" dxfId="2057" priority="2065">
      <formula>AO89=1</formula>
    </cfRule>
    <cfRule type="expression" dxfId="2056" priority="2066">
      <formula>AO89=0</formula>
    </cfRule>
  </conditionalFormatting>
  <conditionalFormatting sqref="AK88">
    <cfRule type="expression" dxfId="2055" priority="2047">
      <formula>AK89=9</formula>
    </cfRule>
    <cfRule type="expression" dxfId="2054" priority="2048">
      <formula>AK89=8</formula>
    </cfRule>
    <cfRule type="expression" dxfId="2053" priority="2049">
      <formula>AK89=7</formula>
    </cfRule>
    <cfRule type="expression" dxfId="2052" priority="2050">
      <formula>AK89=6</formula>
    </cfRule>
    <cfRule type="expression" dxfId="2051" priority="2051">
      <formula>AK89=5</formula>
    </cfRule>
    <cfRule type="expression" dxfId="2050" priority="2052">
      <formula>AK89=4</formula>
    </cfRule>
    <cfRule type="expression" dxfId="2049" priority="2053">
      <formula>AK89=3</formula>
    </cfRule>
    <cfRule type="expression" dxfId="2048" priority="2054">
      <formula>AK89=2</formula>
    </cfRule>
    <cfRule type="expression" dxfId="2047" priority="2055">
      <formula>AK89=1</formula>
    </cfRule>
    <cfRule type="expression" dxfId="2046" priority="2056">
      <formula>AK89=0</formula>
    </cfRule>
  </conditionalFormatting>
  <conditionalFormatting sqref="AO88">
    <cfRule type="expression" dxfId="2045" priority="2037">
      <formula>AO89=9</formula>
    </cfRule>
    <cfRule type="expression" dxfId="2044" priority="2038">
      <formula>AO89=8</formula>
    </cfRule>
    <cfRule type="expression" dxfId="2043" priority="2039">
      <formula>AO89=7</formula>
    </cfRule>
    <cfRule type="expression" dxfId="2042" priority="2040">
      <formula>AO89=6</formula>
    </cfRule>
    <cfRule type="expression" dxfId="2041" priority="2041">
      <formula>AO89=5</formula>
    </cfRule>
    <cfRule type="expression" dxfId="2040" priority="2042">
      <formula>AO89=4</formula>
    </cfRule>
    <cfRule type="expression" dxfId="2039" priority="2043">
      <formula>AO89=3</formula>
    </cfRule>
    <cfRule type="expression" dxfId="2038" priority="2044">
      <formula>AO89=2</formula>
    </cfRule>
    <cfRule type="expression" dxfId="2037" priority="2045">
      <formula>AO89=1</formula>
    </cfRule>
    <cfRule type="expression" dxfId="2036" priority="2046">
      <formula>AO89=0</formula>
    </cfRule>
  </conditionalFormatting>
  <conditionalFormatting sqref="Q88">
    <cfRule type="expression" dxfId="2035" priority="2027">
      <formula>Q89=9</formula>
    </cfRule>
    <cfRule type="expression" dxfId="2034" priority="2028">
      <formula>Q89=8</formula>
    </cfRule>
    <cfRule type="expression" dxfId="2033" priority="2029">
      <formula>Q89=7</formula>
    </cfRule>
    <cfRule type="expression" dxfId="2032" priority="2030">
      <formula>Q89=6</formula>
    </cfRule>
    <cfRule type="expression" dxfId="2031" priority="2031">
      <formula>Q89=5</formula>
    </cfRule>
    <cfRule type="expression" dxfId="2030" priority="2032">
      <formula>Q89=4</formula>
    </cfRule>
    <cfRule type="expression" dxfId="2029" priority="2033">
      <formula>Q89=3</formula>
    </cfRule>
    <cfRule type="expression" dxfId="2028" priority="2034">
      <formula>Q89=2</formula>
    </cfRule>
    <cfRule type="expression" dxfId="2027" priority="2035">
      <formula>Q89=1</formula>
    </cfRule>
    <cfRule type="expression" dxfId="2026" priority="2036">
      <formula>Q89=0</formula>
    </cfRule>
  </conditionalFormatting>
  <conditionalFormatting sqref="Q88">
    <cfRule type="expression" dxfId="2025" priority="2017">
      <formula>Q89=9</formula>
    </cfRule>
    <cfRule type="expression" dxfId="2024" priority="2018">
      <formula>Q89=8</formula>
    </cfRule>
    <cfRule type="expression" dxfId="2023" priority="2019">
      <formula>Q89=7</formula>
    </cfRule>
    <cfRule type="expression" dxfId="2022" priority="2020">
      <formula>Q89=6</formula>
    </cfRule>
    <cfRule type="expression" dxfId="2021" priority="2021">
      <formula>Q89=5</formula>
    </cfRule>
    <cfRule type="expression" dxfId="2020" priority="2022">
      <formula>Q89=4</formula>
    </cfRule>
    <cfRule type="expression" dxfId="2019" priority="2023">
      <formula>Q89=3</formula>
    </cfRule>
    <cfRule type="expression" dxfId="2018" priority="2024">
      <formula>Q89=2</formula>
    </cfRule>
    <cfRule type="expression" dxfId="2017" priority="2025">
      <formula>Q89=1</formula>
    </cfRule>
    <cfRule type="expression" dxfId="2016" priority="2026">
      <formula>Q89=0</formula>
    </cfRule>
  </conditionalFormatting>
  <conditionalFormatting sqref="Q88">
    <cfRule type="expression" dxfId="2015" priority="2007">
      <formula>Q89=9</formula>
    </cfRule>
    <cfRule type="expression" dxfId="2014" priority="2008">
      <formula>Q89=8</formula>
    </cfRule>
    <cfRule type="expression" dxfId="2013" priority="2009">
      <formula>Q89=7</formula>
    </cfRule>
    <cfRule type="expression" dxfId="2012" priority="2010">
      <formula>Q89=6</formula>
    </cfRule>
    <cfRule type="expression" dxfId="2011" priority="2011">
      <formula>Q89=5</formula>
    </cfRule>
    <cfRule type="expression" dxfId="2010" priority="2012">
      <formula>Q89=4</formula>
    </cfRule>
    <cfRule type="expression" dxfId="2009" priority="2013">
      <formula>Q89=3</formula>
    </cfRule>
    <cfRule type="expression" dxfId="2008" priority="2014">
      <formula>Q89=2</formula>
    </cfRule>
    <cfRule type="expression" dxfId="2007" priority="2015">
      <formula>Q89=1</formula>
    </cfRule>
    <cfRule type="expression" dxfId="2006" priority="2016">
      <formula>Q89=0</formula>
    </cfRule>
  </conditionalFormatting>
  <conditionalFormatting sqref="S88">
    <cfRule type="expression" dxfId="2005" priority="1997">
      <formula>S89=9</formula>
    </cfRule>
    <cfRule type="expression" dxfId="2004" priority="1998">
      <formula>S89=8</formula>
    </cfRule>
    <cfRule type="expression" dxfId="2003" priority="1999">
      <formula>S89=7</formula>
    </cfRule>
    <cfRule type="expression" dxfId="2002" priority="2000">
      <formula>S89=6</formula>
    </cfRule>
    <cfRule type="expression" dxfId="2001" priority="2001">
      <formula>S89=5</formula>
    </cfRule>
    <cfRule type="expression" dxfId="2000" priority="2002">
      <formula>S89=4</formula>
    </cfRule>
    <cfRule type="expression" dxfId="1999" priority="2003">
      <formula>S89=3</formula>
    </cfRule>
    <cfRule type="expression" dxfId="1998" priority="2004">
      <formula>S89=2</formula>
    </cfRule>
    <cfRule type="expression" dxfId="1997" priority="2005">
      <formula>S89=1</formula>
    </cfRule>
    <cfRule type="expression" dxfId="1996" priority="2006">
      <formula>S89=0</formula>
    </cfRule>
  </conditionalFormatting>
  <conditionalFormatting sqref="S88">
    <cfRule type="expression" dxfId="1995" priority="1987">
      <formula>S89=9</formula>
    </cfRule>
    <cfRule type="expression" dxfId="1994" priority="1988">
      <formula>S89=8</formula>
    </cfRule>
    <cfRule type="expression" dxfId="1993" priority="1989">
      <formula>S89=7</formula>
    </cfRule>
    <cfRule type="expression" dxfId="1992" priority="1990">
      <formula>S89=6</formula>
    </cfRule>
    <cfRule type="expression" dxfId="1991" priority="1991">
      <formula>S89=5</formula>
    </cfRule>
    <cfRule type="expression" dxfId="1990" priority="1992">
      <formula>S89=4</formula>
    </cfRule>
    <cfRule type="expression" dxfId="1989" priority="1993">
      <formula>S89=3</formula>
    </cfRule>
    <cfRule type="expression" dxfId="1988" priority="1994">
      <formula>S89=2</formula>
    </cfRule>
    <cfRule type="expression" dxfId="1987" priority="1995">
      <formula>S89=1</formula>
    </cfRule>
    <cfRule type="expression" dxfId="1986" priority="1996">
      <formula>S89=0</formula>
    </cfRule>
  </conditionalFormatting>
  <conditionalFormatting sqref="S88">
    <cfRule type="expression" dxfId="1985" priority="1977">
      <formula>S89=9</formula>
    </cfRule>
    <cfRule type="expression" dxfId="1984" priority="1978">
      <formula>S89=8</formula>
    </cfRule>
    <cfRule type="expression" dxfId="1983" priority="1979">
      <formula>S89=7</formula>
    </cfRule>
    <cfRule type="expression" dxfId="1982" priority="1980">
      <formula>S89=6</formula>
    </cfRule>
    <cfRule type="expression" dxfId="1981" priority="1981">
      <formula>S89=5</formula>
    </cfRule>
    <cfRule type="expression" dxfId="1980" priority="1982">
      <formula>S89=4</formula>
    </cfRule>
    <cfRule type="expression" dxfId="1979" priority="1983">
      <formula>S89=3</formula>
    </cfRule>
    <cfRule type="expression" dxfId="1978" priority="1984">
      <formula>S89=2</formula>
    </cfRule>
    <cfRule type="expression" dxfId="1977" priority="1985">
      <formula>S89=1</formula>
    </cfRule>
    <cfRule type="expression" dxfId="1976" priority="1986">
      <formula>S89=0</formula>
    </cfRule>
  </conditionalFormatting>
  <conditionalFormatting sqref="D88">
    <cfRule type="expression" dxfId="1975" priority="1967">
      <formula>D89=9</formula>
    </cfRule>
    <cfRule type="expression" dxfId="1974" priority="1968">
      <formula>D89=8</formula>
    </cfRule>
    <cfRule type="expression" dxfId="1973" priority="1969">
      <formula>D89=7</formula>
    </cfRule>
    <cfRule type="expression" dxfId="1972" priority="1970">
      <formula>D89=6</formula>
    </cfRule>
    <cfRule type="expression" dxfId="1971" priority="1971">
      <formula>D89=5</formula>
    </cfRule>
    <cfRule type="expression" dxfId="1970" priority="1972">
      <formula>D89=4</formula>
    </cfRule>
    <cfRule type="expression" dxfId="1969" priority="1973">
      <formula>D89=3</formula>
    </cfRule>
    <cfRule type="expression" dxfId="1968" priority="1974">
      <formula>D89=2</formula>
    </cfRule>
    <cfRule type="expression" dxfId="1967" priority="1975">
      <formula>D89=1</formula>
    </cfRule>
    <cfRule type="expression" dxfId="1966" priority="1976">
      <formula>D89=0</formula>
    </cfRule>
  </conditionalFormatting>
  <conditionalFormatting sqref="F88">
    <cfRule type="expression" dxfId="1965" priority="1957">
      <formula>F89=9</formula>
    </cfRule>
    <cfRule type="expression" dxfId="1964" priority="1958">
      <formula>F89=8</formula>
    </cfRule>
    <cfRule type="expression" dxfId="1963" priority="1959">
      <formula>F89=7</formula>
    </cfRule>
    <cfRule type="expression" dxfId="1962" priority="1960">
      <formula>F89=6</formula>
    </cfRule>
    <cfRule type="expression" dxfId="1961" priority="1961">
      <formula>F89=5</formula>
    </cfRule>
    <cfRule type="expression" dxfId="1960" priority="1962">
      <formula>F89=4</formula>
    </cfRule>
    <cfRule type="expression" dxfId="1959" priority="1963">
      <formula>F89=3</formula>
    </cfRule>
    <cfRule type="expression" dxfId="1958" priority="1964">
      <formula>F89=2</formula>
    </cfRule>
    <cfRule type="expression" dxfId="1957" priority="1965">
      <formula>F89=1</formula>
    </cfRule>
    <cfRule type="expression" dxfId="1956" priority="1966">
      <formula>F89=0</formula>
    </cfRule>
  </conditionalFormatting>
  <conditionalFormatting sqref="H88">
    <cfRule type="expression" dxfId="1955" priority="1947">
      <formula>H89=9</formula>
    </cfRule>
    <cfRule type="expression" dxfId="1954" priority="1948">
      <formula>H89=8</formula>
    </cfRule>
    <cfRule type="expression" dxfId="1953" priority="1949">
      <formula>H89=7</formula>
    </cfRule>
    <cfRule type="expression" dxfId="1952" priority="1950">
      <formula>H89=6</formula>
    </cfRule>
    <cfRule type="expression" dxfId="1951" priority="1951">
      <formula>H89=5</formula>
    </cfRule>
    <cfRule type="expression" dxfId="1950" priority="1952">
      <formula>H89=4</formula>
    </cfRule>
    <cfRule type="expression" dxfId="1949" priority="1953">
      <formula>H89=3</formula>
    </cfRule>
    <cfRule type="expression" dxfId="1948" priority="1954">
      <formula>H89=2</formula>
    </cfRule>
    <cfRule type="expression" dxfId="1947" priority="1955">
      <formula>H89=1</formula>
    </cfRule>
    <cfRule type="expression" dxfId="1946" priority="1956">
      <formula>H89=0</formula>
    </cfRule>
  </conditionalFormatting>
  <conditionalFormatting sqref="D88">
    <cfRule type="expression" dxfId="1945" priority="1937">
      <formula>D89=9</formula>
    </cfRule>
    <cfRule type="expression" dxfId="1944" priority="1938">
      <formula>D89=8</formula>
    </cfRule>
    <cfRule type="expression" dxfId="1943" priority="1939">
      <formula>D89=7</formula>
    </cfRule>
    <cfRule type="expression" dxfId="1942" priority="1940">
      <formula>D89=6</formula>
    </cfRule>
    <cfRule type="expression" dxfId="1941" priority="1941">
      <formula>D89=5</formula>
    </cfRule>
    <cfRule type="expression" dxfId="1940" priority="1942">
      <formula>D89=4</formula>
    </cfRule>
    <cfRule type="expression" dxfId="1939" priority="1943">
      <formula>D89=3</formula>
    </cfRule>
    <cfRule type="expression" dxfId="1938" priority="1944">
      <formula>D89=2</formula>
    </cfRule>
    <cfRule type="expression" dxfId="1937" priority="1945">
      <formula>D89=1</formula>
    </cfRule>
    <cfRule type="expression" dxfId="1936" priority="1946">
      <formula>D89=0</formula>
    </cfRule>
  </conditionalFormatting>
  <conditionalFormatting sqref="F88">
    <cfRule type="expression" dxfId="1935" priority="1927">
      <formula>F89=9</formula>
    </cfRule>
    <cfRule type="expression" dxfId="1934" priority="1928">
      <formula>F89=8</formula>
    </cfRule>
    <cfRule type="expression" dxfId="1933" priority="1929">
      <formula>F89=7</formula>
    </cfRule>
    <cfRule type="expression" dxfId="1932" priority="1930">
      <formula>F89=6</formula>
    </cfRule>
    <cfRule type="expression" dxfId="1931" priority="1931">
      <formula>F89=5</formula>
    </cfRule>
    <cfRule type="expression" dxfId="1930" priority="1932">
      <formula>F89=4</formula>
    </cfRule>
    <cfRule type="expression" dxfId="1929" priority="1933">
      <formula>F89=3</formula>
    </cfRule>
    <cfRule type="expression" dxfId="1928" priority="1934">
      <formula>F89=2</formula>
    </cfRule>
    <cfRule type="expression" dxfId="1927" priority="1935">
      <formula>F89=1</formula>
    </cfRule>
    <cfRule type="expression" dxfId="1926" priority="1936">
      <formula>F89=0</formula>
    </cfRule>
  </conditionalFormatting>
  <conditionalFormatting sqref="H88">
    <cfRule type="expression" dxfId="1925" priority="1917">
      <formula>H89=9</formula>
    </cfRule>
    <cfRule type="expression" dxfId="1924" priority="1918">
      <formula>H89=8</formula>
    </cfRule>
    <cfRule type="expression" dxfId="1923" priority="1919">
      <formula>H89=7</formula>
    </cfRule>
    <cfRule type="expression" dxfId="1922" priority="1920">
      <formula>H89=6</formula>
    </cfRule>
    <cfRule type="expression" dxfId="1921" priority="1921">
      <formula>H89=5</formula>
    </cfRule>
    <cfRule type="expression" dxfId="1920" priority="1922">
      <formula>H89=4</formula>
    </cfRule>
    <cfRule type="expression" dxfId="1919" priority="1923">
      <formula>H89=3</formula>
    </cfRule>
    <cfRule type="expression" dxfId="1918" priority="1924">
      <formula>H89=2</formula>
    </cfRule>
    <cfRule type="expression" dxfId="1917" priority="1925">
      <formula>H89=1</formula>
    </cfRule>
    <cfRule type="expression" dxfId="1916" priority="1926">
      <formula>H89=0</formula>
    </cfRule>
  </conditionalFormatting>
  <conditionalFormatting sqref="D88">
    <cfRule type="expression" dxfId="1915" priority="1907">
      <formula>D89=9</formula>
    </cfRule>
    <cfRule type="expression" dxfId="1914" priority="1908">
      <formula>D89=8</formula>
    </cfRule>
    <cfRule type="expression" dxfId="1913" priority="1909">
      <formula>D89=7</formula>
    </cfRule>
    <cfRule type="expression" dxfId="1912" priority="1910">
      <formula>D89=6</formula>
    </cfRule>
    <cfRule type="expression" dxfId="1911" priority="1911">
      <formula>D89=5</formula>
    </cfRule>
    <cfRule type="expression" dxfId="1910" priority="1912">
      <formula>D89=4</formula>
    </cfRule>
    <cfRule type="expression" dxfId="1909" priority="1913">
      <formula>D89=3</formula>
    </cfRule>
    <cfRule type="expression" dxfId="1908" priority="1914">
      <formula>D89=2</formula>
    </cfRule>
    <cfRule type="expression" dxfId="1907" priority="1915">
      <formula>D89=1</formula>
    </cfRule>
    <cfRule type="expression" dxfId="1906" priority="1916">
      <formula>D89=0</formula>
    </cfRule>
  </conditionalFormatting>
  <conditionalFormatting sqref="H88">
    <cfRule type="expression" dxfId="1905" priority="1897">
      <formula>H89=9</formula>
    </cfRule>
    <cfRule type="expression" dxfId="1904" priority="1898">
      <formula>H89=8</formula>
    </cfRule>
    <cfRule type="expression" dxfId="1903" priority="1899">
      <formula>H89=7</formula>
    </cfRule>
    <cfRule type="expression" dxfId="1902" priority="1900">
      <formula>H89=6</formula>
    </cfRule>
    <cfRule type="expression" dxfId="1901" priority="1901">
      <formula>H89=5</formula>
    </cfRule>
    <cfRule type="expression" dxfId="1900" priority="1902">
      <formula>H89=4</formula>
    </cfRule>
    <cfRule type="expression" dxfId="1899" priority="1903">
      <formula>H89=3</formula>
    </cfRule>
    <cfRule type="expression" dxfId="1898" priority="1904">
      <formula>H89=2</formula>
    </cfRule>
    <cfRule type="expression" dxfId="1897" priority="1905">
      <formula>H89=1</formula>
    </cfRule>
    <cfRule type="expression" dxfId="1896" priority="1906">
      <formula>H89=0</formula>
    </cfRule>
  </conditionalFormatting>
  <conditionalFormatting sqref="F88">
    <cfRule type="expression" dxfId="1895" priority="1887">
      <formula>F89=9</formula>
    </cfRule>
    <cfRule type="expression" dxfId="1894" priority="1888">
      <formula>F89=8</formula>
    </cfRule>
    <cfRule type="expression" dxfId="1893" priority="1889">
      <formula>F89=7</formula>
    </cfRule>
    <cfRule type="expression" dxfId="1892" priority="1890">
      <formula>F89=6</formula>
    </cfRule>
    <cfRule type="expression" dxfId="1891" priority="1891">
      <formula>F89=5</formula>
    </cfRule>
    <cfRule type="expression" dxfId="1890" priority="1892">
      <formula>F89=4</formula>
    </cfRule>
    <cfRule type="expression" dxfId="1889" priority="1893">
      <formula>F89=3</formula>
    </cfRule>
    <cfRule type="expression" dxfId="1888" priority="1894">
      <formula>F89=2</formula>
    </cfRule>
    <cfRule type="expression" dxfId="1887" priority="1895">
      <formula>F89=1</formula>
    </cfRule>
    <cfRule type="expression" dxfId="1886" priority="1896">
      <formula>F89=0</formula>
    </cfRule>
  </conditionalFormatting>
  <conditionalFormatting sqref="F88">
    <cfRule type="expression" dxfId="1885" priority="1877">
      <formula>F89=9</formula>
    </cfRule>
    <cfRule type="expression" dxfId="1884" priority="1878">
      <formula>F89=8</formula>
    </cfRule>
    <cfRule type="expression" dxfId="1883" priority="1879">
      <formula>F89=7</formula>
    </cfRule>
    <cfRule type="expression" dxfId="1882" priority="1880">
      <formula>F89=6</formula>
    </cfRule>
    <cfRule type="expression" dxfId="1881" priority="1881">
      <formula>F89=5</formula>
    </cfRule>
    <cfRule type="expression" dxfId="1880" priority="1882">
      <formula>F89=4</formula>
    </cfRule>
    <cfRule type="expression" dxfId="1879" priority="1883">
      <formula>F89=3</formula>
    </cfRule>
    <cfRule type="expression" dxfId="1878" priority="1884">
      <formula>F89=2</formula>
    </cfRule>
    <cfRule type="expression" dxfId="1877" priority="1885">
      <formula>F89=1</formula>
    </cfRule>
    <cfRule type="expression" dxfId="1876" priority="1886">
      <formula>F89=0</formula>
    </cfRule>
  </conditionalFormatting>
  <conditionalFormatting sqref="F88">
    <cfRule type="expression" dxfId="1875" priority="1867">
      <formula>F89=9</formula>
    </cfRule>
    <cfRule type="expression" dxfId="1874" priority="1868">
      <formula>F89=8</formula>
    </cfRule>
    <cfRule type="expression" dxfId="1873" priority="1869">
      <formula>F89=7</formula>
    </cfRule>
    <cfRule type="expression" dxfId="1872" priority="1870">
      <formula>F89=6</formula>
    </cfRule>
    <cfRule type="expression" dxfId="1871" priority="1871">
      <formula>F89=5</formula>
    </cfRule>
    <cfRule type="expression" dxfId="1870" priority="1872">
      <formula>F89=4</formula>
    </cfRule>
    <cfRule type="expression" dxfId="1869" priority="1873">
      <formula>F89=3</formula>
    </cfRule>
    <cfRule type="expression" dxfId="1868" priority="1874">
      <formula>F89=2</formula>
    </cfRule>
    <cfRule type="expression" dxfId="1867" priority="1875">
      <formula>F89=1</formula>
    </cfRule>
    <cfRule type="expression" dxfId="1866" priority="1876">
      <formula>F89=0</formula>
    </cfRule>
  </conditionalFormatting>
  <conditionalFormatting sqref="H88">
    <cfRule type="expression" dxfId="1865" priority="1857">
      <formula>H89=9</formula>
    </cfRule>
    <cfRule type="expression" dxfId="1864" priority="1858">
      <formula>H89=8</formula>
    </cfRule>
    <cfRule type="expression" dxfId="1863" priority="1859">
      <formula>H89=7</formula>
    </cfRule>
    <cfRule type="expression" dxfId="1862" priority="1860">
      <formula>H89=6</formula>
    </cfRule>
    <cfRule type="expression" dxfId="1861" priority="1861">
      <formula>H89=5</formula>
    </cfRule>
    <cfRule type="expression" dxfId="1860" priority="1862">
      <formula>H89=4</formula>
    </cfRule>
    <cfRule type="expression" dxfId="1859" priority="1863">
      <formula>H89=3</formula>
    </cfRule>
    <cfRule type="expression" dxfId="1858" priority="1864">
      <formula>H89=2</formula>
    </cfRule>
    <cfRule type="expression" dxfId="1857" priority="1865">
      <formula>H89=1</formula>
    </cfRule>
    <cfRule type="expression" dxfId="1856" priority="1866">
      <formula>H89=0</formula>
    </cfRule>
  </conditionalFormatting>
  <conditionalFormatting sqref="H88">
    <cfRule type="expression" dxfId="1855" priority="1847">
      <formula>H89=9</formula>
    </cfRule>
    <cfRule type="expression" dxfId="1854" priority="1848">
      <formula>H89=8</formula>
    </cfRule>
    <cfRule type="expression" dxfId="1853" priority="1849">
      <formula>H89=7</formula>
    </cfRule>
    <cfRule type="expression" dxfId="1852" priority="1850">
      <formula>H89=6</formula>
    </cfRule>
    <cfRule type="expression" dxfId="1851" priority="1851">
      <formula>H89=5</formula>
    </cfRule>
    <cfRule type="expression" dxfId="1850" priority="1852">
      <formula>H89=4</formula>
    </cfRule>
    <cfRule type="expression" dxfId="1849" priority="1853">
      <formula>H89=3</formula>
    </cfRule>
    <cfRule type="expression" dxfId="1848" priority="1854">
      <formula>H89=2</formula>
    </cfRule>
    <cfRule type="expression" dxfId="1847" priority="1855">
      <formula>H89=1</formula>
    </cfRule>
    <cfRule type="expression" dxfId="1846" priority="1856">
      <formula>H89=0</formula>
    </cfRule>
  </conditionalFormatting>
  <conditionalFormatting sqref="H88">
    <cfRule type="expression" dxfId="1845" priority="1837">
      <formula>H89=9</formula>
    </cfRule>
    <cfRule type="expression" dxfId="1844" priority="1838">
      <formula>H89=8</formula>
    </cfRule>
    <cfRule type="expression" dxfId="1843" priority="1839">
      <formula>H89=7</formula>
    </cfRule>
    <cfRule type="expression" dxfId="1842" priority="1840">
      <formula>H89=6</formula>
    </cfRule>
    <cfRule type="expression" dxfId="1841" priority="1841">
      <formula>H89=5</formula>
    </cfRule>
    <cfRule type="expression" dxfId="1840" priority="1842">
      <formula>H89=4</formula>
    </cfRule>
    <cfRule type="expression" dxfId="1839" priority="1843">
      <formula>H89=3</formula>
    </cfRule>
    <cfRule type="expression" dxfId="1838" priority="1844">
      <formula>H89=2</formula>
    </cfRule>
    <cfRule type="expression" dxfId="1837" priority="1845">
      <formula>H89=1</formula>
    </cfRule>
    <cfRule type="expression" dxfId="1836" priority="1846">
      <formula>H89=0</formula>
    </cfRule>
  </conditionalFormatting>
  <conditionalFormatting sqref="Z88">
    <cfRule type="expression" dxfId="1835" priority="1827">
      <formula>Z89=9</formula>
    </cfRule>
    <cfRule type="expression" dxfId="1834" priority="1828">
      <formula>Z89=8</formula>
    </cfRule>
    <cfRule type="expression" dxfId="1833" priority="1829">
      <formula>Z89=7</formula>
    </cfRule>
    <cfRule type="expression" dxfId="1832" priority="1830">
      <formula>Z89=6</formula>
    </cfRule>
    <cfRule type="expression" dxfId="1831" priority="1831">
      <formula>Z89=5</formula>
    </cfRule>
    <cfRule type="expression" dxfId="1830" priority="1832">
      <formula>Z89=4</formula>
    </cfRule>
    <cfRule type="expression" dxfId="1829" priority="1833">
      <formula>Z89=3</formula>
    </cfRule>
    <cfRule type="expression" dxfId="1828" priority="1834">
      <formula>Z89=2</formula>
    </cfRule>
    <cfRule type="expression" dxfId="1827" priority="1835">
      <formula>Z89=1</formula>
    </cfRule>
    <cfRule type="expression" dxfId="1826" priority="1836">
      <formula>Z89=0</formula>
    </cfRule>
  </conditionalFormatting>
  <conditionalFormatting sqref="AB88">
    <cfRule type="expression" dxfId="1825" priority="1817">
      <formula>AB89=9</formula>
    </cfRule>
    <cfRule type="expression" dxfId="1824" priority="1818">
      <formula>AB89=8</formula>
    </cfRule>
    <cfRule type="expression" dxfId="1823" priority="1819">
      <formula>AB89=7</formula>
    </cfRule>
    <cfRule type="expression" dxfId="1822" priority="1820">
      <formula>AB89=6</formula>
    </cfRule>
    <cfRule type="expression" dxfId="1821" priority="1821">
      <formula>AB89=5</formula>
    </cfRule>
    <cfRule type="expression" dxfId="1820" priority="1822">
      <formula>AB89=4</formula>
    </cfRule>
    <cfRule type="expression" dxfId="1819" priority="1823">
      <formula>AB89=3</formula>
    </cfRule>
    <cfRule type="expression" dxfId="1818" priority="1824">
      <formula>AB89=2</formula>
    </cfRule>
    <cfRule type="expression" dxfId="1817" priority="1825">
      <formula>AB89=1</formula>
    </cfRule>
    <cfRule type="expression" dxfId="1816" priority="1826">
      <formula>AB89=0</formula>
    </cfRule>
  </conditionalFormatting>
  <conditionalFormatting sqref="AD88">
    <cfRule type="expression" dxfId="1815" priority="1807">
      <formula>AD89=9</formula>
    </cfRule>
    <cfRule type="expression" dxfId="1814" priority="1808">
      <formula>AD89=8</formula>
    </cfRule>
    <cfRule type="expression" dxfId="1813" priority="1809">
      <formula>AD89=7</formula>
    </cfRule>
    <cfRule type="expression" dxfId="1812" priority="1810">
      <formula>AD89=6</formula>
    </cfRule>
    <cfRule type="expression" dxfId="1811" priority="1811">
      <formula>AD89=5</formula>
    </cfRule>
    <cfRule type="expression" dxfId="1810" priority="1812">
      <formula>AD89=4</formula>
    </cfRule>
    <cfRule type="expression" dxfId="1809" priority="1813">
      <formula>AD89=3</formula>
    </cfRule>
    <cfRule type="expression" dxfId="1808" priority="1814">
      <formula>AD89=2</formula>
    </cfRule>
    <cfRule type="expression" dxfId="1807" priority="1815">
      <formula>AD89=1</formula>
    </cfRule>
    <cfRule type="expression" dxfId="1806" priority="1816">
      <formula>AD89=0</formula>
    </cfRule>
  </conditionalFormatting>
  <conditionalFormatting sqref="Z88">
    <cfRule type="expression" dxfId="1805" priority="1797">
      <formula>Z89=9</formula>
    </cfRule>
    <cfRule type="expression" dxfId="1804" priority="1798">
      <formula>Z89=8</formula>
    </cfRule>
    <cfRule type="expression" dxfId="1803" priority="1799">
      <formula>Z89=7</formula>
    </cfRule>
    <cfRule type="expression" dxfId="1802" priority="1800">
      <formula>Z89=6</formula>
    </cfRule>
    <cfRule type="expression" dxfId="1801" priority="1801">
      <formula>Z89=5</formula>
    </cfRule>
    <cfRule type="expression" dxfId="1800" priority="1802">
      <formula>Z89=4</formula>
    </cfRule>
    <cfRule type="expression" dxfId="1799" priority="1803">
      <formula>Z89=3</formula>
    </cfRule>
    <cfRule type="expression" dxfId="1798" priority="1804">
      <formula>Z89=2</formula>
    </cfRule>
    <cfRule type="expression" dxfId="1797" priority="1805">
      <formula>Z89=1</formula>
    </cfRule>
    <cfRule type="expression" dxfId="1796" priority="1806">
      <formula>Z89=0</formula>
    </cfRule>
  </conditionalFormatting>
  <conditionalFormatting sqref="AB88">
    <cfRule type="expression" dxfId="1795" priority="1787">
      <formula>AB89=9</formula>
    </cfRule>
    <cfRule type="expression" dxfId="1794" priority="1788">
      <formula>AB89=8</formula>
    </cfRule>
    <cfRule type="expression" dxfId="1793" priority="1789">
      <formula>AB89=7</formula>
    </cfRule>
    <cfRule type="expression" dxfId="1792" priority="1790">
      <formula>AB89=6</formula>
    </cfRule>
    <cfRule type="expression" dxfId="1791" priority="1791">
      <formula>AB89=5</formula>
    </cfRule>
    <cfRule type="expression" dxfId="1790" priority="1792">
      <formula>AB89=4</formula>
    </cfRule>
    <cfRule type="expression" dxfId="1789" priority="1793">
      <formula>AB89=3</formula>
    </cfRule>
    <cfRule type="expression" dxfId="1788" priority="1794">
      <formula>AB89=2</formula>
    </cfRule>
    <cfRule type="expression" dxfId="1787" priority="1795">
      <formula>AB89=1</formula>
    </cfRule>
    <cfRule type="expression" dxfId="1786" priority="1796">
      <formula>AB89=0</formula>
    </cfRule>
  </conditionalFormatting>
  <conditionalFormatting sqref="AD88">
    <cfRule type="expression" dxfId="1785" priority="1777">
      <formula>AD89=9</formula>
    </cfRule>
    <cfRule type="expression" dxfId="1784" priority="1778">
      <formula>AD89=8</formula>
    </cfRule>
    <cfRule type="expression" dxfId="1783" priority="1779">
      <formula>AD89=7</formula>
    </cfRule>
    <cfRule type="expression" dxfId="1782" priority="1780">
      <formula>AD89=6</formula>
    </cfRule>
    <cfRule type="expression" dxfId="1781" priority="1781">
      <formula>AD89=5</formula>
    </cfRule>
    <cfRule type="expression" dxfId="1780" priority="1782">
      <formula>AD89=4</formula>
    </cfRule>
    <cfRule type="expression" dxfId="1779" priority="1783">
      <formula>AD89=3</formula>
    </cfRule>
    <cfRule type="expression" dxfId="1778" priority="1784">
      <formula>AD89=2</formula>
    </cfRule>
    <cfRule type="expression" dxfId="1777" priority="1785">
      <formula>AD89=1</formula>
    </cfRule>
    <cfRule type="expression" dxfId="1776" priority="1786">
      <formula>AD89=0</formula>
    </cfRule>
  </conditionalFormatting>
  <conditionalFormatting sqref="Z88">
    <cfRule type="expression" dxfId="1775" priority="1767">
      <formula>Z89=9</formula>
    </cfRule>
    <cfRule type="expression" dxfId="1774" priority="1768">
      <formula>Z89=8</formula>
    </cfRule>
    <cfRule type="expression" dxfId="1773" priority="1769">
      <formula>Z89=7</formula>
    </cfRule>
    <cfRule type="expression" dxfId="1772" priority="1770">
      <formula>Z89=6</formula>
    </cfRule>
    <cfRule type="expression" dxfId="1771" priority="1771">
      <formula>Z89=5</formula>
    </cfRule>
    <cfRule type="expression" dxfId="1770" priority="1772">
      <formula>Z89=4</formula>
    </cfRule>
    <cfRule type="expression" dxfId="1769" priority="1773">
      <formula>Z89=3</formula>
    </cfRule>
    <cfRule type="expression" dxfId="1768" priority="1774">
      <formula>Z89=2</formula>
    </cfRule>
    <cfRule type="expression" dxfId="1767" priority="1775">
      <formula>Z89=1</formula>
    </cfRule>
    <cfRule type="expression" dxfId="1766" priority="1776">
      <formula>Z89=0</formula>
    </cfRule>
  </conditionalFormatting>
  <conditionalFormatting sqref="AD88">
    <cfRule type="expression" dxfId="1765" priority="1757">
      <formula>AD89=9</formula>
    </cfRule>
    <cfRule type="expression" dxfId="1764" priority="1758">
      <formula>AD89=8</formula>
    </cfRule>
    <cfRule type="expression" dxfId="1763" priority="1759">
      <formula>AD89=7</formula>
    </cfRule>
    <cfRule type="expression" dxfId="1762" priority="1760">
      <formula>AD89=6</formula>
    </cfRule>
    <cfRule type="expression" dxfId="1761" priority="1761">
      <formula>AD89=5</formula>
    </cfRule>
    <cfRule type="expression" dxfId="1760" priority="1762">
      <formula>AD89=4</formula>
    </cfRule>
    <cfRule type="expression" dxfId="1759" priority="1763">
      <formula>AD89=3</formula>
    </cfRule>
    <cfRule type="expression" dxfId="1758" priority="1764">
      <formula>AD89=2</formula>
    </cfRule>
    <cfRule type="expression" dxfId="1757" priority="1765">
      <formula>AD89=1</formula>
    </cfRule>
    <cfRule type="expression" dxfId="1756" priority="1766">
      <formula>AD89=0</formula>
    </cfRule>
  </conditionalFormatting>
  <conditionalFormatting sqref="AB88">
    <cfRule type="expression" dxfId="1755" priority="1747">
      <formula>AB89=9</formula>
    </cfRule>
    <cfRule type="expression" dxfId="1754" priority="1748">
      <formula>AB89=8</formula>
    </cfRule>
    <cfRule type="expression" dxfId="1753" priority="1749">
      <formula>AB89=7</formula>
    </cfRule>
    <cfRule type="expression" dxfId="1752" priority="1750">
      <formula>AB89=6</formula>
    </cfRule>
    <cfRule type="expression" dxfId="1751" priority="1751">
      <formula>AB89=5</formula>
    </cfRule>
    <cfRule type="expression" dxfId="1750" priority="1752">
      <formula>AB89=4</formula>
    </cfRule>
    <cfRule type="expression" dxfId="1749" priority="1753">
      <formula>AB89=3</formula>
    </cfRule>
    <cfRule type="expression" dxfId="1748" priority="1754">
      <formula>AB89=2</formula>
    </cfRule>
    <cfRule type="expression" dxfId="1747" priority="1755">
      <formula>AB89=1</formula>
    </cfRule>
    <cfRule type="expression" dxfId="1746" priority="1756">
      <formula>AB89=0</formula>
    </cfRule>
  </conditionalFormatting>
  <conditionalFormatting sqref="AB88">
    <cfRule type="expression" dxfId="1745" priority="1737">
      <formula>AB89=9</formula>
    </cfRule>
    <cfRule type="expression" dxfId="1744" priority="1738">
      <formula>AB89=8</formula>
    </cfRule>
    <cfRule type="expression" dxfId="1743" priority="1739">
      <formula>AB89=7</formula>
    </cfRule>
    <cfRule type="expression" dxfId="1742" priority="1740">
      <formula>AB89=6</formula>
    </cfRule>
    <cfRule type="expression" dxfId="1741" priority="1741">
      <formula>AB89=5</formula>
    </cfRule>
    <cfRule type="expression" dxfId="1740" priority="1742">
      <formula>AB89=4</formula>
    </cfRule>
    <cfRule type="expression" dxfId="1739" priority="1743">
      <formula>AB89=3</formula>
    </cfRule>
    <cfRule type="expression" dxfId="1738" priority="1744">
      <formula>AB89=2</formula>
    </cfRule>
    <cfRule type="expression" dxfId="1737" priority="1745">
      <formula>AB89=1</formula>
    </cfRule>
    <cfRule type="expression" dxfId="1736" priority="1746">
      <formula>AB89=0</formula>
    </cfRule>
  </conditionalFormatting>
  <conditionalFormatting sqref="AB88">
    <cfRule type="expression" dxfId="1735" priority="1727">
      <formula>AB89=9</formula>
    </cfRule>
    <cfRule type="expression" dxfId="1734" priority="1728">
      <formula>AB89=8</formula>
    </cfRule>
    <cfRule type="expression" dxfId="1733" priority="1729">
      <formula>AB89=7</formula>
    </cfRule>
    <cfRule type="expression" dxfId="1732" priority="1730">
      <formula>AB89=6</formula>
    </cfRule>
    <cfRule type="expression" dxfId="1731" priority="1731">
      <formula>AB89=5</formula>
    </cfRule>
    <cfRule type="expression" dxfId="1730" priority="1732">
      <formula>AB89=4</formula>
    </cfRule>
    <cfRule type="expression" dxfId="1729" priority="1733">
      <formula>AB89=3</formula>
    </cfRule>
    <cfRule type="expression" dxfId="1728" priority="1734">
      <formula>AB89=2</formula>
    </cfRule>
    <cfRule type="expression" dxfId="1727" priority="1735">
      <formula>AB89=1</formula>
    </cfRule>
    <cfRule type="expression" dxfId="1726" priority="1736">
      <formula>AB89=0</formula>
    </cfRule>
  </conditionalFormatting>
  <conditionalFormatting sqref="AD88">
    <cfRule type="expression" dxfId="1725" priority="1717">
      <formula>AD89=9</formula>
    </cfRule>
    <cfRule type="expression" dxfId="1724" priority="1718">
      <formula>AD89=8</formula>
    </cfRule>
    <cfRule type="expression" dxfId="1723" priority="1719">
      <formula>AD89=7</formula>
    </cfRule>
    <cfRule type="expression" dxfId="1722" priority="1720">
      <formula>AD89=6</formula>
    </cfRule>
    <cfRule type="expression" dxfId="1721" priority="1721">
      <formula>AD89=5</formula>
    </cfRule>
    <cfRule type="expression" dxfId="1720" priority="1722">
      <formula>AD89=4</formula>
    </cfRule>
    <cfRule type="expression" dxfId="1719" priority="1723">
      <formula>AD89=3</formula>
    </cfRule>
    <cfRule type="expression" dxfId="1718" priority="1724">
      <formula>AD89=2</formula>
    </cfRule>
    <cfRule type="expression" dxfId="1717" priority="1725">
      <formula>AD89=1</formula>
    </cfRule>
    <cfRule type="expression" dxfId="1716" priority="1726">
      <formula>AD89=0</formula>
    </cfRule>
  </conditionalFormatting>
  <conditionalFormatting sqref="AD88">
    <cfRule type="expression" dxfId="1715" priority="1707">
      <formula>AD89=9</formula>
    </cfRule>
    <cfRule type="expression" dxfId="1714" priority="1708">
      <formula>AD89=8</formula>
    </cfRule>
    <cfRule type="expression" dxfId="1713" priority="1709">
      <formula>AD89=7</formula>
    </cfRule>
    <cfRule type="expression" dxfId="1712" priority="1710">
      <formula>AD89=6</formula>
    </cfRule>
    <cfRule type="expression" dxfId="1711" priority="1711">
      <formula>AD89=5</formula>
    </cfRule>
    <cfRule type="expression" dxfId="1710" priority="1712">
      <formula>AD89=4</formula>
    </cfRule>
    <cfRule type="expression" dxfId="1709" priority="1713">
      <formula>AD89=3</formula>
    </cfRule>
    <cfRule type="expression" dxfId="1708" priority="1714">
      <formula>AD89=2</formula>
    </cfRule>
    <cfRule type="expression" dxfId="1707" priority="1715">
      <formula>AD89=1</formula>
    </cfRule>
    <cfRule type="expression" dxfId="1706" priority="1716">
      <formula>AD89=0</formula>
    </cfRule>
  </conditionalFormatting>
  <conditionalFormatting sqref="AD88">
    <cfRule type="expression" dxfId="1705" priority="1697">
      <formula>AD89=9</formula>
    </cfRule>
    <cfRule type="expression" dxfId="1704" priority="1698">
      <formula>AD89=8</formula>
    </cfRule>
    <cfRule type="expression" dxfId="1703" priority="1699">
      <formula>AD89=7</formula>
    </cfRule>
    <cfRule type="expression" dxfId="1702" priority="1700">
      <formula>AD89=6</formula>
    </cfRule>
    <cfRule type="expression" dxfId="1701" priority="1701">
      <formula>AD89=5</formula>
    </cfRule>
    <cfRule type="expression" dxfId="1700" priority="1702">
      <formula>AD89=4</formula>
    </cfRule>
    <cfRule type="expression" dxfId="1699" priority="1703">
      <formula>AD89=3</formula>
    </cfRule>
    <cfRule type="expression" dxfId="1698" priority="1704">
      <formula>AD89=2</formula>
    </cfRule>
    <cfRule type="expression" dxfId="1697" priority="1705">
      <formula>AD89=1</formula>
    </cfRule>
    <cfRule type="expression" dxfId="1696" priority="1706">
      <formula>AD89=0</formula>
    </cfRule>
  </conditionalFormatting>
  <conditionalFormatting sqref="AK88">
    <cfRule type="expression" dxfId="1695" priority="1687">
      <formula>AK89=9</formula>
    </cfRule>
    <cfRule type="expression" dxfId="1694" priority="1688">
      <formula>AK89=8</formula>
    </cfRule>
    <cfRule type="expression" dxfId="1693" priority="1689">
      <formula>AK89=7</formula>
    </cfRule>
    <cfRule type="expression" dxfId="1692" priority="1690">
      <formula>AK89=6</formula>
    </cfRule>
    <cfRule type="expression" dxfId="1691" priority="1691">
      <formula>AK89=5</formula>
    </cfRule>
    <cfRule type="expression" dxfId="1690" priority="1692">
      <formula>AK89=4</formula>
    </cfRule>
    <cfRule type="expression" dxfId="1689" priority="1693">
      <formula>AK89=3</formula>
    </cfRule>
    <cfRule type="expression" dxfId="1688" priority="1694">
      <formula>AK89=2</formula>
    </cfRule>
    <cfRule type="expression" dxfId="1687" priority="1695">
      <formula>AK89=1</formula>
    </cfRule>
    <cfRule type="expression" dxfId="1686" priority="1696">
      <formula>AK89=0</formula>
    </cfRule>
  </conditionalFormatting>
  <conditionalFormatting sqref="AM88">
    <cfRule type="expression" dxfId="1685" priority="1677">
      <formula>AM89=9</formula>
    </cfRule>
    <cfRule type="expression" dxfId="1684" priority="1678">
      <formula>AM89=8</formula>
    </cfRule>
    <cfRule type="expression" dxfId="1683" priority="1679">
      <formula>AM89=7</formula>
    </cfRule>
    <cfRule type="expression" dxfId="1682" priority="1680">
      <formula>AM89=6</formula>
    </cfRule>
    <cfRule type="expression" dxfId="1681" priority="1681">
      <formula>AM89=5</formula>
    </cfRule>
    <cfRule type="expression" dxfId="1680" priority="1682">
      <formula>AM89=4</formula>
    </cfRule>
    <cfRule type="expression" dxfId="1679" priority="1683">
      <formula>AM89=3</formula>
    </cfRule>
    <cfRule type="expression" dxfId="1678" priority="1684">
      <formula>AM89=2</formula>
    </cfRule>
    <cfRule type="expression" dxfId="1677" priority="1685">
      <formula>AM89=1</formula>
    </cfRule>
    <cfRule type="expression" dxfId="1676" priority="1686">
      <formula>AM89=0</formula>
    </cfRule>
  </conditionalFormatting>
  <conditionalFormatting sqref="AO88">
    <cfRule type="expression" dxfId="1675" priority="1667">
      <formula>AO89=9</formula>
    </cfRule>
    <cfRule type="expression" dxfId="1674" priority="1668">
      <formula>AO89=8</formula>
    </cfRule>
    <cfRule type="expression" dxfId="1673" priority="1669">
      <formula>AO89=7</formula>
    </cfRule>
    <cfRule type="expression" dxfId="1672" priority="1670">
      <formula>AO89=6</formula>
    </cfRule>
    <cfRule type="expression" dxfId="1671" priority="1671">
      <formula>AO89=5</formula>
    </cfRule>
    <cfRule type="expression" dxfId="1670" priority="1672">
      <formula>AO89=4</formula>
    </cfRule>
    <cfRule type="expression" dxfId="1669" priority="1673">
      <formula>AO89=3</formula>
    </cfRule>
    <cfRule type="expression" dxfId="1668" priority="1674">
      <formula>AO89=2</formula>
    </cfRule>
    <cfRule type="expression" dxfId="1667" priority="1675">
      <formula>AO89=1</formula>
    </cfRule>
    <cfRule type="expression" dxfId="1666" priority="1676">
      <formula>AO89=0</formula>
    </cfRule>
  </conditionalFormatting>
  <conditionalFormatting sqref="AK88">
    <cfRule type="expression" dxfId="1665" priority="1657">
      <formula>AK89=9</formula>
    </cfRule>
    <cfRule type="expression" dxfId="1664" priority="1658">
      <formula>AK89=8</formula>
    </cfRule>
    <cfRule type="expression" dxfId="1663" priority="1659">
      <formula>AK89=7</formula>
    </cfRule>
    <cfRule type="expression" dxfId="1662" priority="1660">
      <formula>AK89=6</formula>
    </cfRule>
    <cfRule type="expression" dxfId="1661" priority="1661">
      <formula>AK89=5</formula>
    </cfRule>
    <cfRule type="expression" dxfId="1660" priority="1662">
      <formula>AK89=4</formula>
    </cfRule>
    <cfRule type="expression" dxfId="1659" priority="1663">
      <formula>AK89=3</formula>
    </cfRule>
    <cfRule type="expression" dxfId="1658" priority="1664">
      <formula>AK89=2</formula>
    </cfRule>
    <cfRule type="expression" dxfId="1657" priority="1665">
      <formula>AK89=1</formula>
    </cfRule>
    <cfRule type="expression" dxfId="1656" priority="1666">
      <formula>AK89=0</formula>
    </cfRule>
  </conditionalFormatting>
  <conditionalFormatting sqref="AM88">
    <cfRule type="expression" dxfId="1655" priority="1647">
      <formula>AM89=9</formula>
    </cfRule>
    <cfRule type="expression" dxfId="1654" priority="1648">
      <formula>AM89=8</formula>
    </cfRule>
    <cfRule type="expression" dxfId="1653" priority="1649">
      <formula>AM89=7</formula>
    </cfRule>
    <cfRule type="expression" dxfId="1652" priority="1650">
      <formula>AM89=6</formula>
    </cfRule>
    <cfRule type="expression" dxfId="1651" priority="1651">
      <formula>AM89=5</formula>
    </cfRule>
    <cfRule type="expression" dxfId="1650" priority="1652">
      <formula>AM89=4</formula>
    </cfRule>
    <cfRule type="expression" dxfId="1649" priority="1653">
      <formula>AM89=3</formula>
    </cfRule>
    <cfRule type="expression" dxfId="1648" priority="1654">
      <formula>AM89=2</formula>
    </cfRule>
    <cfRule type="expression" dxfId="1647" priority="1655">
      <formula>AM89=1</formula>
    </cfRule>
    <cfRule type="expression" dxfId="1646" priority="1656">
      <formula>AM89=0</formula>
    </cfRule>
  </conditionalFormatting>
  <conditionalFormatting sqref="AO88">
    <cfRule type="expression" dxfId="1645" priority="1637">
      <formula>AO89=9</formula>
    </cfRule>
    <cfRule type="expression" dxfId="1644" priority="1638">
      <formula>AO89=8</formula>
    </cfRule>
    <cfRule type="expression" dxfId="1643" priority="1639">
      <formula>AO89=7</formula>
    </cfRule>
    <cfRule type="expression" dxfId="1642" priority="1640">
      <formula>AO89=6</formula>
    </cfRule>
    <cfRule type="expression" dxfId="1641" priority="1641">
      <formula>AO89=5</formula>
    </cfRule>
    <cfRule type="expression" dxfId="1640" priority="1642">
      <formula>AO89=4</formula>
    </cfRule>
    <cfRule type="expression" dxfId="1639" priority="1643">
      <formula>AO89=3</formula>
    </cfRule>
    <cfRule type="expression" dxfId="1638" priority="1644">
      <formula>AO89=2</formula>
    </cfRule>
    <cfRule type="expression" dxfId="1637" priority="1645">
      <formula>AO89=1</formula>
    </cfRule>
    <cfRule type="expression" dxfId="1636" priority="1646">
      <formula>AO89=0</formula>
    </cfRule>
  </conditionalFormatting>
  <conditionalFormatting sqref="AK88">
    <cfRule type="expression" dxfId="1635" priority="1627">
      <formula>AK89=9</formula>
    </cfRule>
    <cfRule type="expression" dxfId="1634" priority="1628">
      <formula>AK89=8</formula>
    </cfRule>
    <cfRule type="expression" dxfId="1633" priority="1629">
      <formula>AK89=7</formula>
    </cfRule>
    <cfRule type="expression" dxfId="1632" priority="1630">
      <formula>AK89=6</formula>
    </cfRule>
    <cfRule type="expression" dxfId="1631" priority="1631">
      <formula>AK89=5</formula>
    </cfRule>
    <cfRule type="expression" dxfId="1630" priority="1632">
      <formula>AK89=4</formula>
    </cfRule>
    <cfRule type="expression" dxfId="1629" priority="1633">
      <formula>AK89=3</formula>
    </cfRule>
    <cfRule type="expression" dxfId="1628" priority="1634">
      <formula>AK89=2</formula>
    </cfRule>
    <cfRule type="expression" dxfId="1627" priority="1635">
      <formula>AK89=1</formula>
    </cfRule>
    <cfRule type="expression" dxfId="1626" priority="1636">
      <formula>AK89=0</formula>
    </cfRule>
  </conditionalFormatting>
  <conditionalFormatting sqref="AO88">
    <cfRule type="expression" dxfId="1625" priority="1617">
      <formula>AO89=9</formula>
    </cfRule>
    <cfRule type="expression" dxfId="1624" priority="1618">
      <formula>AO89=8</formula>
    </cfRule>
    <cfRule type="expression" dxfId="1623" priority="1619">
      <formula>AO89=7</formula>
    </cfRule>
    <cfRule type="expression" dxfId="1622" priority="1620">
      <formula>AO89=6</formula>
    </cfRule>
    <cfRule type="expression" dxfId="1621" priority="1621">
      <formula>AO89=5</formula>
    </cfRule>
    <cfRule type="expression" dxfId="1620" priority="1622">
      <formula>AO89=4</formula>
    </cfRule>
    <cfRule type="expression" dxfId="1619" priority="1623">
      <formula>AO89=3</formula>
    </cfRule>
    <cfRule type="expression" dxfId="1618" priority="1624">
      <formula>AO89=2</formula>
    </cfRule>
    <cfRule type="expression" dxfId="1617" priority="1625">
      <formula>AO89=1</formula>
    </cfRule>
    <cfRule type="expression" dxfId="1616" priority="1626">
      <formula>AO89=0</formula>
    </cfRule>
  </conditionalFormatting>
  <conditionalFormatting sqref="AM88">
    <cfRule type="expression" dxfId="1615" priority="1607">
      <formula>AM89=9</formula>
    </cfRule>
    <cfRule type="expression" dxfId="1614" priority="1608">
      <formula>AM89=8</formula>
    </cfRule>
    <cfRule type="expression" dxfId="1613" priority="1609">
      <formula>AM89=7</formula>
    </cfRule>
    <cfRule type="expression" dxfId="1612" priority="1610">
      <formula>AM89=6</formula>
    </cfRule>
    <cfRule type="expression" dxfId="1611" priority="1611">
      <formula>AM89=5</formula>
    </cfRule>
    <cfRule type="expression" dxfId="1610" priority="1612">
      <formula>AM89=4</formula>
    </cfRule>
    <cfRule type="expression" dxfId="1609" priority="1613">
      <formula>AM89=3</formula>
    </cfRule>
    <cfRule type="expression" dxfId="1608" priority="1614">
      <formula>AM89=2</formula>
    </cfRule>
    <cfRule type="expression" dxfId="1607" priority="1615">
      <formula>AM89=1</formula>
    </cfRule>
    <cfRule type="expression" dxfId="1606" priority="1616">
      <formula>AM89=0</formula>
    </cfRule>
  </conditionalFormatting>
  <conditionalFormatting sqref="AM88">
    <cfRule type="expression" dxfId="1605" priority="1597">
      <formula>AM89=9</formula>
    </cfRule>
    <cfRule type="expression" dxfId="1604" priority="1598">
      <formula>AM89=8</formula>
    </cfRule>
    <cfRule type="expression" dxfId="1603" priority="1599">
      <formula>AM89=7</formula>
    </cfRule>
    <cfRule type="expression" dxfId="1602" priority="1600">
      <formula>AM89=6</formula>
    </cfRule>
    <cfRule type="expression" dxfId="1601" priority="1601">
      <formula>AM89=5</formula>
    </cfRule>
    <cfRule type="expression" dxfId="1600" priority="1602">
      <formula>AM89=4</formula>
    </cfRule>
    <cfRule type="expression" dxfId="1599" priority="1603">
      <formula>AM89=3</formula>
    </cfRule>
    <cfRule type="expression" dxfId="1598" priority="1604">
      <formula>AM89=2</formula>
    </cfRule>
    <cfRule type="expression" dxfId="1597" priority="1605">
      <formula>AM89=1</formula>
    </cfRule>
    <cfRule type="expression" dxfId="1596" priority="1606">
      <formula>AM89=0</formula>
    </cfRule>
  </conditionalFormatting>
  <conditionalFormatting sqref="AM88">
    <cfRule type="expression" dxfId="1595" priority="1587">
      <formula>AM89=9</formula>
    </cfRule>
    <cfRule type="expression" dxfId="1594" priority="1588">
      <formula>AM89=8</formula>
    </cfRule>
    <cfRule type="expression" dxfId="1593" priority="1589">
      <formula>AM89=7</formula>
    </cfRule>
    <cfRule type="expression" dxfId="1592" priority="1590">
      <formula>AM89=6</formula>
    </cfRule>
    <cfRule type="expression" dxfId="1591" priority="1591">
      <formula>AM89=5</formula>
    </cfRule>
    <cfRule type="expression" dxfId="1590" priority="1592">
      <formula>AM89=4</formula>
    </cfRule>
    <cfRule type="expression" dxfId="1589" priority="1593">
      <formula>AM89=3</formula>
    </cfRule>
    <cfRule type="expression" dxfId="1588" priority="1594">
      <formula>AM89=2</formula>
    </cfRule>
    <cfRule type="expression" dxfId="1587" priority="1595">
      <formula>AM89=1</formula>
    </cfRule>
    <cfRule type="expression" dxfId="1586" priority="1596">
      <formula>AM89=0</formula>
    </cfRule>
  </conditionalFormatting>
  <conditionalFormatting sqref="AO88">
    <cfRule type="expression" dxfId="1585" priority="1577">
      <formula>AO89=9</formula>
    </cfRule>
    <cfRule type="expression" dxfId="1584" priority="1578">
      <formula>AO89=8</formula>
    </cfRule>
    <cfRule type="expression" dxfId="1583" priority="1579">
      <formula>AO89=7</formula>
    </cfRule>
    <cfRule type="expression" dxfId="1582" priority="1580">
      <formula>AO89=6</formula>
    </cfRule>
    <cfRule type="expression" dxfId="1581" priority="1581">
      <formula>AO89=5</formula>
    </cfRule>
    <cfRule type="expression" dxfId="1580" priority="1582">
      <formula>AO89=4</formula>
    </cfRule>
    <cfRule type="expression" dxfId="1579" priority="1583">
      <formula>AO89=3</formula>
    </cfRule>
    <cfRule type="expression" dxfId="1578" priority="1584">
      <formula>AO89=2</formula>
    </cfRule>
    <cfRule type="expression" dxfId="1577" priority="1585">
      <formula>AO89=1</formula>
    </cfRule>
    <cfRule type="expression" dxfId="1576" priority="1586">
      <formula>AO89=0</formula>
    </cfRule>
  </conditionalFormatting>
  <conditionalFormatting sqref="AO88">
    <cfRule type="expression" dxfId="1575" priority="1567">
      <formula>AO89=9</formula>
    </cfRule>
    <cfRule type="expression" dxfId="1574" priority="1568">
      <formula>AO89=8</formula>
    </cfRule>
    <cfRule type="expression" dxfId="1573" priority="1569">
      <formula>AO89=7</formula>
    </cfRule>
    <cfRule type="expression" dxfId="1572" priority="1570">
      <formula>AO89=6</formula>
    </cfRule>
    <cfRule type="expression" dxfId="1571" priority="1571">
      <formula>AO89=5</formula>
    </cfRule>
    <cfRule type="expression" dxfId="1570" priority="1572">
      <formula>AO89=4</formula>
    </cfRule>
    <cfRule type="expression" dxfId="1569" priority="1573">
      <formula>AO89=3</formula>
    </cfRule>
    <cfRule type="expression" dxfId="1568" priority="1574">
      <formula>AO89=2</formula>
    </cfRule>
    <cfRule type="expression" dxfId="1567" priority="1575">
      <formula>AO89=1</formula>
    </cfRule>
    <cfRule type="expression" dxfId="1566" priority="1576">
      <formula>AO89=0</formula>
    </cfRule>
  </conditionalFormatting>
  <conditionalFormatting sqref="AO88">
    <cfRule type="expression" dxfId="1565" priority="1557">
      <formula>AO89=9</formula>
    </cfRule>
    <cfRule type="expression" dxfId="1564" priority="1558">
      <formula>AO89=8</formula>
    </cfRule>
    <cfRule type="expression" dxfId="1563" priority="1559">
      <formula>AO89=7</formula>
    </cfRule>
    <cfRule type="expression" dxfId="1562" priority="1560">
      <formula>AO89=6</formula>
    </cfRule>
    <cfRule type="expression" dxfId="1561" priority="1561">
      <formula>AO89=5</formula>
    </cfRule>
    <cfRule type="expression" dxfId="1560" priority="1562">
      <formula>AO89=4</formula>
    </cfRule>
    <cfRule type="expression" dxfId="1559" priority="1563">
      <formula>AO89=3</formula>
    </cfRule>
    <cfRule type="expression" dxfId="1558" priority="1564">
      <formula>AO89=2</formula>
    </cfRule>
    <cfRule type="expression" dxfId="1557" priority="1565">
      <formula>AO89=1</formula>
    </cfRule>
    <cfRule type="expression" dxfId="1556" priority="1566">
      <formula>AO89=0</formula>
    </cfRule>
  </conditionalFormatting>
  <conditionalFormatting sqref="D92">
    <cfRule type="expression" dxfId="1555" priority="1547">
      <formula>D93=9</formula>
    </cfRule>
    <cfRule type="expression" dxfId="1554" priority="1548">
      <formula>D93=8</formula>
    </cfRule>
    <cfRule type="expression" dxfId="1553" priority="1549">
      <formula>D93=7</formula>
    </cfRule>
    <cfRule type="expression" dxfId="1552" priority="1550">
      <formula>D93=6</formula>
    </cfRule>
    <cfRule type="expression" dxfId="1551" priority="1551">
      <formula>D93=5</formula>
    </cfRule>
    <cfRule type="expression" dxfId="1550" priority="1552">
      <formula>D93=4</formula>
    </cfRule>
    <cfRule type="expression" dxfId="1549" priority="1553">
      <formula>D93=3</formula>
    </cfRule>
    <cfRule type="expression" dxfId="1548" priority="1554">
      <formula>D93=2</formula>
    </cfRule>
    <cfRule type="expression" dxfId="1547" priority="1555">
      <formula>D93=1</formula>
    </cfRule>
    <cfRule type="expression" dxfId="1546" priority="1556">
      <formula>D93=0</formula>
    </cfRule>
  </conditionalFormatting>
  <conditionalFormatting sqref="J92">
    <cfRule type="expression" dxfId="1545" priority="1545">
      <formula>J93=1</formula>
    </cfRule>
    <cfRule type="expression" dxfId="1544" priority="1546">
      <formula>J93=0</formula>
    </cfRule>
  </conditionalFormatting>
  <conditionalFormatting sqref="F92">
    <cfRule type="expression" dxfId="1543" priority="1535">
      <formula>F93=9</formula>
    </cfRule>
    <cfRule type="expression" dxfId="1542" priority="1536">
      <formula>F93=8</formula>
    </cfRule>
    <cfRule type="expression" dxfId="1541" priority="1537">
      <formula>F93=7</formula>
    </cfRule>
    <cfRule type="expression" dxfId="1540" priority="1538">
      <formula>F93=6</formula>
    </cfRule>
    <cfRule type="expression" dxfId="1539" priority="1539">
      <formula>F93=5</formula>
    </cfRule>
    <cfRule type="expression" dxfId="1538" priority="1540">
      <formula>F93=4</formula>
    </cfRule>
    <cfRule type="expression" dxfId="1537" priority="1541">
      <formula>F93=3</formula>
    </cfRule>
    <cfRule type="expression" dxfId="1536" priority="1542">
      <formula>F93=2</formula>
    </cfRule>
    <cfRule type="expression" dxfId="1535" priority="1543">
      <formula>F93=1</formula>
    </cfRule>
    <cfRule type="expression" dxfId="1534" priority="1544">
      <formula>F93=0</formula>
    </cfRule>
  </conditionalFormatting>
  <conditionalFormatting sqref="H92">
    <cfRule type="expression" dxfId="1533" priority="1525">
      <formula>H93=9</formula>
    </cfRule>
    <cfRule type="expression" dxfId="1532" priority="1526">
      <formula>H93=8</formula>
    </cfRule>
    <cfRule type="expression" dxfId="1531" priority="1527">
      <formula>H93=7</formula>
    </cfRule>
    <cfRule type="expression" dxfId="1530" priority="1528">
      <formula>H93=6</formula>
    </cfRule>
    <cfRule type="expression" dxfId="1529" priority="1529">
      <formula>H93=5</formula>
    </cfRule>
    <cfRule type="expression" dxfId="1528" priority="1530">
      <formula>H93=4</formula>
    </cfRule>
    <cfRule type="expression" dxfId="1527" priority="1531">
      <formula>H93=3</formula>
    </cfRule>
    <cfRule type="expression" dxfId="1526" priority="1532">
      <formula>H93=2</formula>
    </cfRule>
    <cfRule type="expression" dxfId="1525" priority="1533">
      <formula>H93=1</formula>
    </cfRule>
    <cfRule type="expression" dxfId="1524" priority="1534">
      <formula>H93=0</formula>
    </cfRule>
  </conditionalFormatting>
  <conditionalFormatting sqref="O92">
    <cfRule type="expression" dxfId="1523" priority="1515">
      <formula>O93=9</formula>
    </cfRule>
    <cfRule type="expression" dxfId="1522" priority="1516">
      <formula>O93=8</formula>
    </cfRule>
    <cfRule type="expression" dxfId="1521" priority="1517">
      <formula>O93=7</formula>
    </cfRule>
    <cfRule type="expression" dxfId="1520" priority="1518">
      <formula>O93=6</formula>
    </cfRule>
    <cfRule type="expression" dxfId="1519" priority="1519">
      <formula>O93=5</formula>
    </cfRule>
    <cfRule type="expression" dxfId="1518" priority="1520">
      <formula>O93=4</formula>
    </cfRule>
    <cfRule type="expression" dxfId="1517" priority="1521">
      <formula>O93=3</formula>
    </cfRule>
    <cfRule type="expression" dxfId="1516" priority="1522">
      <formula>O93=2</formula>
    </cfRule>
    <cfRule type="expression" dxfId="1515" priority="1523">
      <formula>O93=1</formula>
    </cfRule>
    <cfRule type="expression" dxfId="1514" priority="1524">
      <formula>O93=0</formula>
    </cfRule>
  </conditionalFormatting>
  <conditionalFormatting sqref="U92">
    <cfRule type="expression" dxfId="1513" priority="1513">
      <formula>U93=1</formula>
    </cfRule>
    <cfRule type="expression" dxfId="1512" priority="1514">
      <formula>U93=0</formula>
    </cfRule>
  </conditionalFormatting>
  <conditionalFormatting sqref="Q92">
    <cfRule type="expression" dxfId="1511" priority="1503">
      <formula>Q93=9</formula>
    </cfRule>
    <cfRule type="expression" dxfId="1510" priority="1504">
      <formula>Q93=8</formula>
    </cfRule>
    <cfRule type="expression" dxfId="1509" priority="1505">
      <formula>Q93=7</formula>
    </cfRule>
    <cfRule type="expression" dxfId="1508" priority="1506">
      <formula>Q93=6</formula>
    </cfRule>
    <cfRule type="expression" dxfId="1507" priority="1507">
      <formula>Q93=5</formula>
    </cfRule>
    <cfRule type="expression" dxfId="1506" priority="1508">
      <formula>Q93=4</formula>
    </cfRule>
    <cfRule type="expression" dxfId="1505" priority="1509">
      <formula>Q93=3</formula>
    </cfRule>
    <cfRule type="expression" dxfId="1504" priority="1510">
      <formula>Q93=2</formula>
    </cfRule>
    <cfRule type="expression" dxfId="1503" priority="1511">
      <formula>Q93=1</formula>
    </cfRule>
    <cfRule type="expression" dxfId="1502" priority="1512">
      <formula>Q93=0</formula>
    </cfRule>
  </conditionalFormatting>
  <conditionalFormatting sqref="S92">
    <cfRule type="expression" dxfId="1501" priority="1493">
      <formula>S93=9</formula>
    </cfRule>
    <cfRule type="expression" dxfId="1500" priority="1494">
      <formula>S93=8</formula>
    </cfRule>
    <cfRule type="expression" dxfId="1499" priority="1495">
      <formula>S93=7</formula>
    </cfRule>
    <cfRule type="expression" dxfId="1498" priority="1496">
      <formula>S93=6</formula>
    </cfRule>
    <cfRule type="expression" dxfId="1497" priority="1497">
      <formula>S93=5</formula>
    </cfRule>
    <cfRule type="expression" dxfId="1496" priority="1498">
      <formula>S93=4</formula>
    </cfRule>
    <cfRule type="expression" dxfId="1495" priority="1499">
      <formula>S93=3</formula>
    </cfRule>
    <cfRule type="expression" dxfId="1494" priority="1500">
      <formula>S93=2</formula>
    </cfRule>
    <cfRule type="expression" dxfId="1493" priority="1501">
      <formula>S93=1</formula>
    </cfRule>
    <cfRule type="expression" dxfId="1492" priority="1502">
      <formula>S93=0</formula>
    </cfRule>
  </conditionalFormatting>
  <conditionalFormatting sqref="Z92">
    <cfRule type="expression" dxfId="1491" priority="1483">
      <formula>Z93=9</formula>
    </cfRule>
    <cfRule type="expression" dxfId="1490" priority="1484">
      <formula>Z93=8</formula>
    </cfRule>
    <cfRule type="expression" dxfId="1489" priority="1485">
      <formula>Z93=7</formula>
    </cfRule>
    <cfRule type="expression" dxfId="1488" priority="1486">
      <formula>Z93=6</formula>
    </cfRule>
    <cfRule type="expression" dxfId="1487" priority="1487">
      <formula>Z93=5</formula>
    </cfRule>
    <cfRule type="expression" dxfId="1486" priority="1488">
      <formula>Z93=4</formula>
    </cfRule>
    <cfRule type="expression" dxfId="1485" priority="1489">
      <formula>Z93=3</formula>
    </cfRule>
    <cfRule type="expression" dxfId="1484" priority="1490">
      <formula>Z93=2</formula>
    </cfRule>
    <cfRule type="expression" dxfId="1483" priority="1491">
      <formula>Z93=1</formula>
    </cfRule>
    <cfRule type="expression" dxfId="1482" priority="1492">
      <formula>Z93=0</formula>
    </cfRule>
  </conditionalFormatting>
  <conditionalFormatting sqref="AF92">
    <cfRule type="expression" dxfId="1481" priority="1481">
      <formula>AF93=1</formula>
    </cfRule>
    <cfRule type="expression" dxfId="1480" priority="1482">
      <formula>AF93=0</formula>
    </cfRule>
  </conditionalFormatting>
  <conditionalFormatting sqref="AB92">
    <cfRule type="expression" dxfId="1479" priority="1471">
      <formula>AB93=9</formula>
    </cfRule>
    <cfRule type="expression" dxfId="1478" priority="1472">
      <formula>AB93=8</formula>
    </cfRule>
    <cfRule type="expression" dxfId="1477" priority="1473">
      <formula>AB93=7</formula>
    </cfRule>
    <cfRule type="expression" dxfId="1476" priority="1474">
      <formula>AB93=6</formula>
    </cfRule>
    <cfRule type="expression" dxfId="1475" priority="1475">
      <formula>AB93=5</formula>
    </cfRule>
    <cfRule type="expression" dxfId="1474" priority="1476">
      <formula>AB93=4</formula>
    </cfRule>
    <cfRule type="expression" dxfId="1473" priority="1477">
      <formula>AB93=3</formula>
    </cfRule>
    <cfRule type="expression" dxfId="1472" priority="1478">
      <formula>AB93=2</formula>
    </cfRule>
    <cfRule type="expression" dxfId="1471" priority="1479">
      <formula>AB93=1</formula>
    </cfRule>
    <cfRule type="expression" dxfId="1470" priority="1480">
      <formula>AB93=0</formula>
    </cfRule>
  </conditionalFormatting>
  <conditionalFormatting sqref="AD92">
    <cfRule type="expression" dxfId="1469" priority="1461">
      <formula>AD93=9</formula>
    </cfRule>
    <cfRule type="expression" dxfId="1468" priority="1462">
      <formula>AD93=8</formula>
    </cfRule>
    <cfRule type="expression" dxfId="1467" priority="1463">
      <formula>AD93=7</formula>
    </cfRule>
    <cfRule type="expression" dxfId="1466" priority="1464">
      <formula>AD93=6</formula>
    </cfRule>
    <cfRule type="expression" dxfId="1465" priority="1465">
      <formula>AD93=5</formula>
    </cfRule>
    <cfRule type="expression" dxfId="1464" priority="1466">
      <formula>AD93=4</formula>
    </cfRule>
    <cfRule type="expression" dxfId="1463" priority="1467">
      <formula>AD93=3</formula>
    </cfRule>
    <cfRule type="expression" dxfId="1462" priority="1468">
      <formula>AD93=2</formula>
    </cfRule>
    <cfRule type="expression" dxfId="1461" priority="1469">
      <formula>AD93=1</formula>
    </cfRule>
    <cfRule type="expression" dxfId="1460" priority="1470">
      <formula>AD93=0</formula>
    </cfRule>
  </conditionalFormatting>
  <conditionalFormatting sqref="AK92">
    <cfRule type="expression" dxfId="1459" priority="1451">
      <formula>AK93=9</formula>
    </cfRule>
    <cfRule type="expression" dxfId="1458" priority="1452">
      <formula>AK93=8</formula>
    </cfRule>
    <cfRule type="expression" dxfId="1457" priority="1453">
      <formula>AK93=7</formula>
    </cfRule>
    <cfRule type="expression" dxfId="1456" priority="1454">
      <formula>AK93=6</formula>
    </cfRule>
    <cfRule type="expression" dxfId="1455" priority="1455">
      <formula>AK93=5</formula>
    </cfRule>
    <cfRule type="expression" dxfId="1454" priority="1456">
      <formula>AK93=4</formula>
    </cfRule>
    <cfRule type="expression" dxfId="1453" priority="1457">
      <formula>AK93=3</formula>
    </cfRule>
    <cfRule type="expression" dxfId="1452" priority="1458">
      <formula>AK93=2</formula>
    </cfRule>
    <cfRule type="expression" dxfId="1451" priority="1459">
      <formula>AK93=1</formula>
    </cfRule>
    <cfRule type="expression" dxfId="1450" priority="1460">
      <formula>AK93=0</formula>
    </cfRule>
  </conditionalFormatting>
  <conditionalFormatting sqref="AQ92">
    <cfRule type="expression" dxfId="1449" priority="1449">
      <formula>AQ93=1</formula>
    </cfRule>
    <cfRule type="expression" dxfId="1448" priority="1450">
      <formula>AQ93=0</formula>
    </cfRule>
  </conditionalFormatting>
  <conditionalFormatting sqref="AM92">
    <cfRule type="expression" dxfId="1447" priority="1439">
      <formula>AM93=9</formula>
    </cfRule>
    <cfRule type="expression" dxfId="1446" priority="1440">
      <formula>AM93=8</formula>
    </cfRule>
    <cfRule type="expression" dxfId="1445" priority="1441">
      <formula>AM93=7</formula>
    </cfRule>
    <cfRule type="expression" dxfId="1444" priority="1442">
      <formula>AM93=6</formula>
    </cfRule>
    <cfRule type="expression" dxfId="1443" priority="1443">
      <formula>AM93=5</formula>
    </cfRule>
    <cfRule type="expression" dxfId="1442" priority="1444">
      <formula>AM93=4</formula>
    </cfRule>
    <cfRule type="expression" dxfId="1441" priority="1445">
      <formula>AM93=3</formula>
    </cfRule>
    <cfRule type="expression" dxfId="1440" priority="1446">
      <formula>AM93=2</formula>
    </cfRule>
    <cfRule type="expression" dxfId="1439" priority="1447">
      <formula>AM93=1</formula>
    </cfRule>
    <cfRule type="expression" dxfId="1438" priority="1448">
      <formula>AM93=0</formula>
    </cfRule>
  </conditionalFormatting>
  <conditionalFormatting sqref="AO92">
    <cfRule type="expression" dxfId="1437" priority="1429">
      <formula>AO93=9</formula>
    </cfRule>
    <cfRule type="expression" dxfId="1436" priority="1430">
      <formula>AO93=8</formula>
    </cfRule>
    <cfRule type="expression" dxfId="1435" priority="1431">
      <formula>AO93=7</formula>
    </cfRule>
    <cfRule type="expression" dxfId="1434" priority="1432">
      <formula>AO93=6</formula>
    </cfRule>
    <cfRule type="expression" dxfId="1433" priority="1433">
      <formula>AO93=5</formula>
    </cfRule>
    <cfRule type="expression" dxfId="1432" priority="1434">
      <formula>AO93=4</formula>
    </cfRule>
    <cfRule type="expression" dxfId="1431" priority="1435">
      <formula>AO93=3</formula>
    </cfRule>
    <cfRule type="expression" dxfId="1430" priority="1436">
      <formula>AO93=2</formula>
    </cfRule>
    <cfRule type="expression" dxfId="1429" priority="1437">
      <formula>AO93=1</formula>
    </cfRule>
    <cfRule type="expression" dxfId="1428" priority="1438">
      <formula>AO93=0</formula>
    </cfRule>
  </conditionalFormatting>
  <conditionalFormatting sqref="D92">
    <cfRule type="expression" dxfId="1427" priority="1419">
      <formula>D93=9</formula>
    </cfRule>
    <cfRule type="expression" dxfId="1426" priority="1420">
      <formula>D93=8</formula>
    </cfRule>
    <cfRule type="expression" dxfId="1425" priority="1421">
      <formula>D93=7</formula>
    </cfRule>
    <cfRule type="expression" dxfId="1424" priority="1422">
      <formula>D93=6</formula>
    </cfRule>
    <cfRule type="expression" dxfId="1423" priority="1423">
      <formula>D93=5</formula>
    </cfRule>
    <cfRule type="expression" dxfId="1422" priority="1424">
      <formula>D93=4</formula>
    </cfRule>
    <cfRule type="expression" dxfId="1421" priority="1425">
      <formula>D93=3</formula>
    </cfRule>
    <cfRule type="expression" dxfId="1420" priority="1426">
      <formula>D93=2</formula>
    </cfRule>
    <cfRule type="expression" dxfId="1419" priority="1427">
      <formula>D93=1</formula>
    </cfRule>
    <cfRule type="expression" dxfId="1418" priority="1428">
      <formula>D93=0</formula>
    </cfRule>
  </conditionalFormatting>
  <conditionalFormatting sqref="H92">
    <cfRule type="expression" dxfId="1417" priority="1409">
      <formula>H93=9</formula>
    </cfRule>
    <cfRule type="expression" dxfId="1416" priority="1410">
      <formula>H93=8</formula>
    </cfRule>
    <cfRule type="expression" dxfId="1415" priority="1411">
      <formula>H93=7</formula>
    </cfRule>
    <cfRule type="expression" dxfId="1414" priority="1412">
      <formula>H93=6</formula>
    </cfRule>
    <cfRule type="expression" dxfId="1413" priority="1413">
      <formula>H93=5</formula>
    </cfRule>
    <cfRule type="expression" dxfId="1412" priority="1414">
      <formula>H93=4</formula>
    </cfRule>
    <cfRule type="expression" dxfId="1411" priority="1415">
      <formula>H93=3</formula>
    </cfRule>
    <cfRule type="expression" dxfId="1410" priority="1416">
      <formula>H93=2</formula>
    </cfRule>
    <cfRule type="expression" dxfId="1409" priority="1417">
      <formula>H93=1</formula>
    </cfRule>
    <cfRule type="expression" dxfId="1408" priority="1418">
      <formula>H93=0</formula>
    </cfRule>
  </conditionalFormatting>
  <conditionalFormatting sqref="O92">
    <cfRule type="expression" dxfId="1407" priority="1399">
      <formula>O93=9</formula>
    </cfRule>
    <cfRule type="expression" dxfId="1406" priority="1400">
      <formula>O93=8</formula>
    </cfRule>
    <cfRule type="expression" dxfId="1405" priority="1401">
      <formula>O93=7</formula>
    </cfRule>
    <cfRule type="expression" dxfId="1404" priority="1402">
      <formula>O93=6</formula>
    </cfRule>
    <cfRule type="expression" dxfId="1403" priority="1403">
      <formula>O93=5</formula>
    </cfRule>
    <cfRule type="expression" dxfId="1402" priority="1404">
      <formula>O93=4</formula>
    </cfRule>
    <cfRule type="expression" dxfId="1401" priority="1405">
      <formula>O93=3</formula>
    </cfRule>
    <cfRule type="expression" dxfId="1400" priority="1406">
      <formula>O93=2</formula>
    </cfRule>
    <cfRule type="expression" dxfId="1399" priority="1407">
      <formula>O93=1</formula>
    </cfRule>
    <cfRule type="expression" dxfId="1398" priority="1408">
      <formula>O93=0</formula>
    </cfRule>
  </conditionalFormatting>
  <conditionalFormatting sqref="Q92">
    <cfRule type="expression" dxfId="1397" priority="1389">
      <formula>Q93=9</formula>
    </cfRule>
    <cfRule type="expression" dxfId="1396" priority="1390">
      <formula>Q93=8</formula>
    </cfRule>
    <cfRule type="expression" dxfId="1395" priority="1391">
      <formula>Q93=7</formula>
    </cfRule>
    <cfRule type="expression" dxfId="1394" priority="1392">
      <formula>Q93=6</formula>
    </cfRule>
    <cfRule type="expression" dxfId="1393" priority="1393">
      <formula>Q93=5</formula>
    </cfRule>
    <cfRule type="expression" dxfId="1392" priority="1394">
      <formula>Q93=4</formula>
    </cfRule>
    <cfRule type="expression" dxfId="1391" priority="1395">
      <formula>Q93=3</formula>
    </cfRule>
    <cfRule type="expression" dxfId="1390" priority="1396">
      <formula>Q93=2</formula>
    </cfRule>
    <cfRule type="expression" dxfId="1389" priority="1397">
      <formula>Q93=1</formula>
    </cfRule>
    <cfRule type="expression" dxfId="1388" priority="1398">
      <formula>Q93=0</formula>
    </cfRule>
  </conditionalFormatting>
  <conditionalFormatting sqref="S92">
    <cfRule type="expression" dxfId="1387" priority="1379">
      <formula>S93=9</formula>
    </cfRule>
    <cfRule type="expression" dxfId="1386" priority="1380">
      <formula>S93=8</formula>
    </cfRule>
    <cfRule type="expression" dxfId="1385" priority="1381">
      <formula>S93=7</formula>
    </cfRule>
    <cfRule type="expression" dxfId="1384" priority="1382">
      <formula>S93=6</formula>
    </cfRule>
    <cfRule type="expression" dxfId="1383" priority="1383">
      <formula>S93=5</formula>
    </cfRule>
    <cfRule type="expression" dxfId="1382" priority="1384">
      <formula>S93=4</formula>
    </cfRule>
    <cfRule type="expression" dxfId="1381" priority="1385">
      <formula>S93=3</formula>
    </cfRule>
    <cfRule type="expression" dxfId="1380" priority="1386">
      <formula>S93=2</formula>
    </cfRule>
    <cfRule type="expression" dxfId="1379" priority="1387">
      <formula>S93=1</formula>
    </cfRule>
    <cfRule type="expression" dxfId="1378" priority="1388">
      <formula>S93=0</formula>
    </cfRule>
  </conditionalFormatting>
  <conditionalFormatting sqref="O92">
    <cfRule type="expression" dxfId="1377" priority="1369">
      <formula>O93=9</formula>
    </cfRule>
    <cfRule type="expression" dxfId="1376" priority="1370">
      <formula>O93=8</formula>
    </cfRule>
    <cfRule type="expression" dxfId="1375" priority="1371">
      <formula>O93=7</formula>
    </cfRule>
    <cfRule type="expression" dxfId="1374" priority="1372">
      <formula>O93=6</formula>
    </cfRule>
    <cfRule type="expression" dxfId="1373" priority="1373">
      <formula>O93=5</formula>
    </cfRule>
    <cfRule type="expression" dxfId="1372" priority="1374">
      <formula>O93=4</formula>
    </cfRule>
    <cfRule type="expression" dxfId="1371" priority="1375">
      <formula>O93=3</formula>
    </cfRule>
    <cfRule type="expression" dxfId="1370" priority="1376">
      <formula>O93=2</formula>
    </cfRule>
    <cfRule type="expression" dxfId="1369" priority="1377">
      <formula>O93=1</formula>
    </cfRule>
    <cfRule type="expression" dxfId="1368" priority="1378">
      <formula>O93=0</formula>
    </cfRule>
  </conditionalFormatting>
  <conditionalFormatting sqref="S92">
    <cfRule type="expression" dxfId="1367" priority="1359">
      <formula>S93=9</formula>
    </cfRule>
    <cfRule type="expression" dxfId="1366" priority="1360">
      <formula>S93=8</formula>
    </cfRule>
    <cfRule type="expression" dxfId="1365" priority="1361">
      <formula>S93=7</formula>
    </cfRule>
    <cfRule type="expression" dxfId="1364" priority="1362">
      <formula>S93=6</formula>
    </cfRule>
    <cfRule type="expression" dxfId="1363" priority="1363">
      <formula>S93=5</formula>
    </cfRule>
    <cfRule type="expression" dxfId="1362" priority="1364">
      <formula>S93=4</formula>
    </cfRule>
    <cfRule type="expression" dxfId="1361" priority="1365">
      <formula>S93=3</formula>
    </cfRule>
    <cfRule type="expression" dxfId="1360" priority="1366">
      <formula>S93=2</formula>
    </cfRule>
    <cfRule type="expression" dxfId="1359" priority="1367">
      <formula>S93=1</formula>
    </cfRule>
    <cfRule type="expression" dxfId="1358" priority="1368">
      <formula>S93=0</formula>
    </cfRule>
  </conditionalFormatting>
  <conditionalFormatting sqref="Z92">
    <cfRule type="expression" dxfId="1357" priority="1349">
      <formula>Z93=9</formula>
    </cfRule>
    <cfRule type="expression" dxfId="1356" priority="1350">
      <formula>Z93=8</formula>
    </cfRule>
    <cfRule type="expression" dxfId="1355" priority="1351">
      <formula>Z93=7</formula>
    </cfRule>
    <cfRule type="expression" dxfId="1354" priority="1352">
      <formula>Z93=6</formula>
    </cfRule>
    <cfRule type="expression" dxfId="1353" priority="1353">
      <formula>Z93=5</formula>
    </cfRule>
    <cfRule type="expression" dxfId="1352" priority="1354">
      <formula>Z93=4</formula>
    </cfRule>
    <cfRule type="expression" dxfId="1351" priority="1355">
      <formula>Z93=3</formula>
    </cfRule>
    <cfRule type="expression" dxfId="1350" priority="1356">
      <formula>Z93=2</formula>
    </cfRule>
    <cfRule type="expression" dxfId="1349" priority="1357">
      <formula>Z93=1</formula>
    </cfRule>
    <cfRule type="expression" dxfId="1348" priority="1358">
      <formula>Z93=0</formula>
    </cfRule>
  </conditionalFormatting>
  <conditionalFormatting sqref="AB92">
    <cfRule type="expression" dxfId="1347" priority="1339">
      <formula>AB93=9</formula>
    </cfRule>
    <cfRule type="expression" dxfId="1346" priority="1340">
      <formula>AB93=8</formula>
    </cfRule>
    <cfRule type="expression" dxfId="1345" priority="1341">
      <formula>AB93=7</formula>
    </cfRule>
    <cfRule type="expression" dxfId="1344" priority="1342">
      <formula>AB93=6</formula>
    </cfRule>
    <cfRule type="expression" dxfId="1343" priority="1343">
      <formula>AB93=5</formula>
    </cfRule>
    <cfRule type="expression" dxfId="1342" priority="1344">
      <formula>AB93=4</formula>
    </cfRule>
    <cfRule type="expression" dxfId="1341" priority="1345">
      <formula>AB93=3</formula>
    </cfRule>
    <cfRule type="expression" dxfId="1340" priority="1346">
      <formula>AB93=2</formula>
    </cfRule>
    <cfRule type="expression" dxfId="1339" priority="1347">
      <formula>AB93=1</formula>
    </cfRule>
    <cfRule type="expression" dxfId="1338" priority="1348">
      <formula>AB93=0</formula>
    </cfRule>
  </conditionalFormatting>
  <conditionalFormatting sqref="AD92">
    <cfRule type="expression" dxfId="1337" priority="1329">
      <formula>AD93=9</formula>
    </cfRule>
    <cfRule type="expression" dxfId="1336" priority="1330">
      <formula>AD93=8</formula>
    </cfRule>
    <cfRule type="expression" dxfId="1335" priority="1331">
      <formula>AD93=7</formula>
    </cfRule>
    <cfRule type="expression" dxfId="1334" priority="1332">
      <formula>AD93=6</formula>
    </cfRule>
    <cfRule type="expression" dxfId="1333" priority="1333">
      <formula>AD93=5</formula>
    </cfRule>
    <cfRule type="expression" dxfId="1332" priority="1334">
      <formula>AD93=4</formula>
    </cfRule>
    <cfRule type="expression" dxfId="1331" priority="1335">
      <formula>AD93=3</formula>
    </cfRule>
    <cfRule type="expression" dxfId="1330" priority="1336">
      <formula>AD93=2</formula>
    </cfRule>
    <cfRule type="expression" dxfId="1329" priority="1337">
      <formula>AD93=1</formula>
    </cfRule>
    <cfRule type="expression" dxfId="1328" priority="1338">
      <formula>AD93=0</formula>
    </cfRule>
  </conditionalFormatting>
  <conditionalFormatting sqref="Z92">
    <cfRule type="expression" dxfId="1327" priority="1319">
      <formula>Z93=9</formula>
    </cfRule>
    <cfRule type="expression" dxfId="1326" priority="1320">
      <formula>Z93=8</formula>
    </cfRule>
    <cfRule type="expression" dxfId="1325" priority="1321">
      <formula>Z93=7</formula>
    </cfRule>
    <cfRule type="expression" dxfId="1324" priority="1322">
      <formula>Z93=6</formula>
    </cfRule>
    <cfRule type="expression" dxfId="1323" priority="1323">
      <formula>Z93=5</formula>
    </cfRule>
    <cfRule type="expression" dxfId="1322" priority="1324">
      <formula>Z93=4</formula>
    </cfRule>
    <cfRule type="expression" dxfId="1321" priority="1325">
      <formula>Z93=3</formula>
    </cfRule>
    <cfRule type="expression" dxfId="1320" priority="1326">
      <formula>Z93=2</formula>
    </cfRule>
    <cfRule type="expression" dxfId="1319" priority="1327">
      <formula>Z93=1</formula>
    </cfRule>
    <cfRule type="expression" dxfId="1318" priority="1328">
      <formula>Z93=0</formula>
    </cfRule>
  </conditionalFormatting>
  <conditionalFormatting sqref="AD92">
    <cfRule type="expression" dxfId="1317" priority="1309">
      <formula>AD93=9</formula>
    </cfRule>
    <cfRule type="expression" dxfId="1316" priority="1310">
      <formula>AD93=8</formula>
    </cfRule>
    <cfRule type="expression" dxfId="1315" priority="1311">
      <formula>AD93=7</formula>
    </cfRule>
    <cfRule type="expression" dxfId="1314" priority="1312">
      <formula>AD93=6</formula>
    </cfRule>
    <cfRule type="expression" dxfId="1313" priority="1313">
      <formula>AD93=5</formula>
    </cfRule>
    <cfRule type="expression" dxfId="1312" priority="1314">
      <formula>AD93=4</formula>
    </cfRule>
    <cfRule type="expression" dxfId="1311" priority="1315">
      <formula>AD93=3</formula>
    </cfRule>
    <cfRule type="expression" dxfId="1310" priority="1316">
      <formula>AD93=2</formula>
    </cfRule>
    <cfRule type="expression" dxfId="1309" priority="1317">
      <formula>AD93=1</formula>
    </cfRule>
    <cfRule type="expression" dxfId="1308" priority="1318">
      <formula>AD93=0</formula>
    </cfRule>
  </conditionalFormatting>
  <conditionalFormatting sqref="AK92">
    <cfRule type="expression" dxfId="1307" priority="1299">
      <formula>AK93=9</formula>
    </cfRule>
    <cfRule type="expression" dxfId="1306" priority="1300">
      <formula>AK93=8</formula>
    </cfRule>
    <cfRule type="expression" dxfId="1305" priority="1301">
      <formula>AK93=7</formula>
    </cfRule>
    <cfRule type="expression" dxfId="1304" priority="1302">
      <formula>AK93=6</formula>
    </cfRule>
    <cfRule type="expression" dxfId="1303" priority="1303">
      <formula>AK93=5</formula>
    </cfRule>
    <cfRule type="expression" dxfId="1302" priority="1304">
      <formula>AK93=4</formula>
    </cfRule>
    <cfRule type="expression" dxfId="1301" priority="1305">
      <formula>AK93=3</formula>
    </cfRule>
    <cfRule type="expression" dxfId="1300" priority="1306">
      <formula>AK93=2</formula>
    </cfRule>
    <cfRule type="expression" dxfId="1299" priority="1307">
      <formula>AK93=1</formula>
    </cfRule>
    <cfRule type="expression" dxfId="1298" priority="1308">
      <formula>AK93=0</formula>
    </cfRule>
  </conditionalFormatting>
  <conditionalFormatting sqref="AM92">
    <cfRule type="expression" dxfId="1297" priority="1289">
      <formula>AM93=9</formula>
    </cfRule>
    <cfRule type="expression" dxfId="1296" priority="1290">
      <formula>AM93=8</formula>
    </cfRule>
    <cfRule type="expression" dxfId="1295" priority="1291">
      <formula>AM93=7</formula>
    </cfRule>
    <cfRule type="expression" dxfId="1294" priority="1292">
      <formula>AM93=6</formula>
    </cfRule>
    <cfRule type="expression" dxfId="1293" priority="1293">
      <formula>AM93=5</formula>
    </cfRule>
    <cfRule type="expression" dxfId="1292" priority="1294">
      <formula>AM93=4</formula>
    </cfRule>
    <cfRule type="expression" dxfId="1291" priority="1295">
      <formula>AM93=3</formula>
    </cfRule>
    <cfRule type="expression" dxfId="1290" priority="1296">
      <formula>AM93=2</formula>
    </cfRule>
    <cfRule type="expression" dxfId="1289" priority="1297">
      <formula>AM93=1</formula>
    </cfRule>
    <cfRule type="expression" dxfId="1288" priority="1298">
      <formula>AM93=0</formula>
    </cfRule>
  </conditionalFormatting>
  <conditionalFormatting sqref="AO92">
    <cfRule type="expression" dxfId="1287" priority="1279">
      <formula>AO93=9</formula>
    </cfRule>
    <cfRule type="expression" dxfId="1286" priority="1280">
      <formula>AO93=8</formula>
    </cfRule>
    <cfRule type="expression" dxfId="1285" priority="1281">
      <formula>AO93=7</formula>
    </cfRule>
    <cfRule type="expression" dxfId="1284" priority="1282">
      <formula>AO93=6</formula>
    </cfRule>
    <cfRule type="expression" dxfId="1283" priority="1283">
      <formula>AO93=5</formula>
    </cfRule>
    <cfRule type="expression" dxfId="1282" priority="1284">
      <formula>AO93=4</formula>
    </cfRule>
    <cfRule type="expression" dxfId="1281" priority="1285">
      <formula>AO93=3</formula>
    </cfRule>
    <cfRule type="expression" dxfId="1280" priority="1286">
      <formula>AO93=2</formula>
    </cfRule>
    <cfRule type="expression" dxfId="1279" priority="1287">
      <formula>AO93=1</formula>
    </cfRule>
    <cfRule type="expression" dxfId="1278" priority="1288">
      <formula>AO93=0</formula>
    </cfRule>
  </conditionalFormatting>
  <conditionalFormatting sqref="AK92">
    <cfRule type="expression" dxfId="1277" priority="1269">
      <formula>AK93=9</formula>
    </cfRule>
    <cfRule type="expression" dxfId="1276" priority="1270">
      <formula>AK93=8</formula>
    </cfRule>
    <cfRule type="expression" dxfId="1275" priority="1271">
      <formula>AK93=7</formula>
    </cfRule>
    <cfRule type="expression" dxfId="1274" priority="1272">
      <formula>AK93=6</formula>
    </cfRule>
    <cfRule type="expression" dxfId="1273" priority="1273">
      <formula>AK93=5</formula>
    </cfRule>
    <cfRule type="expression" dxfId="1272" priority="1274">
      <formula>AK93=4</formula>
    </cfRule>
    <cfRule type="expression" dxfId="1271" priority="1275">
      <formula>AK93=3</formula>
    </cfRule>
    <cfRule type="expression" dxfId="1270" priority="1276">
      <formula>AK93=2</formula>
    </cfRule>
    <cfRule type="expression" dxfId="1269" priority="1277">
      <formula>AK93=1</formula>
    </cfRule>
    <cfRule type="expression" dxfId="1268" priority="1278">
      <formula>AK93=0</formula>
    </cfRule>
  </conditionalFormatting>
  <conditionalFormatting sqref="AO92">
    <cfRule type="expression" dxfId="1267" priority="1259">
      <formula>AO93=9</formula>
    </cfRule>
    <cfRule type="expression" dxfId="1266" priority="1260">
      <formula>AO93=8</formula>
    </cfRule>
    <cfRule type="expression" dxfId="1265" priority="1261">
      <formula>AO93=7</formula>
    </cfRule>
    <cfRule type="expression" dxfId="1264" priority="1262">
      <formula>AO93=6</formula>
    </cfRule>
    <cfRule type="expression" dxfId="1263" priority="1263">
      <formula>AO93=5</formula>
    </cfRule>
    <cfRule type="expression" dxfId="1262" priority="1264">
      <formula>AO93=4</formula>
    </cfRule>
    <cfRule type="expression" dxfId="1261" priority="1265">
      <formula>AO93=3</formula>
    </cfRule>
    <cfRule type="expression" dxfId="1260" priority="1266">
      <formula>AO93=2</formula>
    </cfRule>
    <cfRule type="expression" dxfId="1259" priority="1267">
      <formula>AO93=1</formula>
    </cfRule>
    <cfRule type="expression" dxfId="1258" priority="1268">
      <formula>AO93=0</formula>
    </cfRule>
  </conditionalFormatting>
  <conditionalFormatting sqref="Q92">
    <cfRule type="expression" dxfId="1257" priority="1249">
      <formula>Q93=9</formula>
    </cfRule>
    <cfRule type="expression" dxfId="1256" priority="1250">
      <formula>Q93=8</formula>
    </cfRule>
    <cfRule type="expression" dxfId="1255" priority="1251">
      <formula>Q93=7</formula>
    </cfRule>
    <cfRule type="expression" dxfId="1254" priority="1252">
      <formula>Q93=6</formula>
    </cfRule>
    <cfRule type="expression" dxfId="1253" priority="1253">
      <formula>Q93=5</formula>
    </cfRule>
    <cfRule type="expression" dxfId="1252" priority="1254">
      <formula>Q93=4</formula>
    </cfRule>
    <cfRule type="expression" dxfId="1251" priority="1255">
      <formula>Q93=3</formula>
    </cfRule>
    <cfRule type="expression" dxfId="1250" priority="1256">
      <formula>Q93=2</formula>
    </cfRule>
    <cfRule type="expression" dxfId="1249" priority="1257">
      <formula>Q93=1</formula>
    </cfRule>
    <cfRule type="expression" dxfId="1248" priority="1258">
      <formula>Q93=0</formula>
    </cfRule>
  </conditionalFormatting>
  <conditionalFormatting sqref="Q92">
    <cfRule type="expression" dxfId="1247" priority="1239">
      <formula>Q93=9</formula>
    </cfRule>
    <cfRule type="expression" dxfId="1246" priority="1240">
      <formula>Q93=8</formula>
    </cfRule>
    <cfRule type="expression" dxfId="1245" priority="1241">
      <formula>Q93=7</formula>
    </cfRule>
    <cfRule type="expression" dxfId="1244" priority="1242">
      <formula>Q93=6</formula>
    </cfRule>
    <cfRule type="expression" dxfId="1243" priority="1243">
      <formula>Q93=5</formula>
    </cfRule>
    <cfRule type="expression" dxfId="1242" priority="1244">
      <formula>Q93=4</formula>
    </cfRule>
    <cfRule type="expression" dxfId="1241" priority="1245">
      <formula>Q93=3</formula>
    </cfRule>
    <cfRule type="expression" dxfId="1240" priority="1246">
      <formula>Q93=2</formula>
    </cfRule>
    <cfRule type="expression" dxfId="1239" priority="1247">
      <formula>Q93=1</formula>
    </cfRule>
    <cfRule type="expression" dxfId="1238" priority="1248">
      <formula>Q93=0</formula>
    </cfRule>
  </conditionalFormatting>
  <conditionalFormatting sqref="Q92">
    <cfRule type="expression" dxfId="1237" priority="1229">
      <formula>Q93=9</formula>
    </cfRule>
    <cfRule type="expression" dxfId="1236" priority="1230">
      <formula>Q93=8</formula>
    </cfRule>
    <cfRule type="expression" dxfId="1235" priority="1231">
      <formula>Q93=7</formula>
    </cfRule>
    <cfRule type="expression" dxfId="1234" priority="1232">
      <formula>Q93=6</formula>
    </cfRule>
    <cfRule type="expression" dxfId="1233" priority="1233">
      <formula>Q93=5</formula>
    </cfRule>
    <cfRule type="expression" dxfId="1232" priority="1234">
      <formula>Q93=4</formula>
    </cfRule>
    <cfRule type="expression" dxfId="1231" priority="1235">
      <formula>Q93=3</formula>
    </cfRule>
    <cfRule type="expression" dxfId="1230" priority="1236">
      <formula>Q93=2</formula>
    </cfRule>
    <cfRule type="expression" dxfId="1229" priority="1237">
      <formula>Q93=1</formula>
    </cfRule>
    <cfRule type="expression" dxfId="1228" priority="1238">
      <formula>Q93=0</formula>
    </cfRule>
  </conditionalFormatting>
  <conditionalFormatting sqref="S92">
    <cfRule type="expression" dxfId="1227" priority="1219">
      <formula>S93=9</formula>
    </cfRule>
    <cfRule type="expression" dxfId="1226" priority="1220">
      <formula>S93=8</formula>
    </cfRule>
    <cfRule type="expression" dxfId="1225" priority="1221">
      <formula>S93=7</formula>
    </cfRule>
    <cfRule type="expression" dxfId="1224" priority="1222">
      <formula>S93=6</formula>
    </cfRule>
    <cfRule type="expression" dxfId="1223" priority="1223">
      <formula>S93=5</formula>
    </cfRule>
    <cfRule type="expression" dxfId="1222" priority="1224">
      <formula>S93=4</formula>
    </cfRule>
    <cfRule type="expression" dxfId="1221" priority="1225">
      <formula>S93=3</formula>
    </cfRule>
    <cfRule type="expression" dxfId="1220" priority="1226">
      <formula>S93=2</formula>
    </cfRule>
    <cfRule type="expression" dxfId="1219" priority="1227">
      <formula>S93=1</formula>
    </cfRule>
    <cfRule type="expression" dxfId="1218" priority="1228">
      <formula>S93=0</formula>
    </cfRule>
  </conditionalFormatting>
  <conditionalFormatting sqref="S92">
    <cfRule type="expression" dxfId="1217" priority="1209">
      <formula>S93=9</formula>
    </cfRule>
    <cfRule type="expression" dxfId="1216" priority="1210">
      <formula>S93=8</formula>
    </cfRule>
    <cfRule type="expression" dxfId="1215" priority="1211">
      <formula>S93=7</formula>
    </cfRule>
    <cfRule type="expression" dxfId="1214" priority="1212">
      <formula>S93=6</formula>
    </cfRule>
    <cfRule type="expression" dxfId="1213" priority="1213">
      <formula>S93=5</formula>
    </cfRule>
    <cfRule type="expression" dxfId="1212" priority="1214">
      <formula>S93=4</formula>
    </cfRule>
    <cfRule type="expression" dxfId="1211" priority="1215">
      <formula>S93=3</formula>
    </cfRule>
    <cfRule type="expression" dxfId="1210" priority="1216">
      <formula>S93=2</formula>
    </cfRule>
    <cfRule type="expression" dxfId="1209" priority="1217">
      <formula>S93=1</formula>
    </cfRule>
    <cfRule type="expression" dxfId="1208" priority="1218">
      <formula>S93=0</formula>
    </cfRule>
  </conditionalFormatting>
  <conditionalFormatting sqref="S92">
    <cfRule type="expression" dxfId="1207" priority="1199">
      <formula>S93=9</formula>
    </cfRule>
    <cfRule type="expression" dxfId="1206" priority="1200">
      <formula>S93=8</formula>
    </cfRule>
    <cfRule type="expression" dxfId="1205" priority="1201">
      <formula>S93=7</formula>
    </cfRule>
    <cfRule type="expression" dxfId="1204" priority="1202">
      <formula>S93=6</formula>
    </cfRule>
    <cfRule type="expression" dxfId="1203" priority="1203">
      <formula>S93=5</formula>
    </cfRule>
    <cfRule type="expression" dxfId="1202" priority="1204">
      <formula>S93=4</formula>
    </cfRule>
    <cfRule type="expression" dxfId="1201" priority="1205">
      <formula>S93=3</formula>
    </cfRule>
    <cfRule type="expression" dxfId="1200" priority="1206">
      <formula>S93=2</formula>
    </cfRule>
    <cfRule type="expression" dxfId="1199" priority="1207">
      <formula>S93=1</formula>
    </cfRule>
    <cfRule type="expression" dxfId="1198" priority="1208">
      <formula>S93=0</formula>
    </cfRule>
  </conditionalFormatting>
  <conditionalFormatting sqref="D92">
    <cfRule type="expression" dxfId="1197" priority="1189">
      <formula>D93=9</formula>
    </cfRule>
    <cfRule type="expression" dxfId="1196" priority="1190">
      <formula>D93=8</formula>
    </cfRule>
    <cfRule type="expression" dxfId="1195" priority="1191">
      <formula>D93=7</formula>
    </cfRule>
    <cfRule type="expression" dxfId="1194" priority="1192">
      <formula>D93=6</formula>
    </cfRule>
    <cfRule type="expression" dxfId="1193" priority="1193">
      <formula>D93=5</formula>
    </cfRule>
    <cfRule type="expression" dxfId="1192" priority="1194">
      <formula>D93=4</formula>
    </cfRule>
    <cfRule type="expression" dxfId="1191" priority="1195">
      <formula>D93=3</formula>
    </cfRule>
    <cfRule type="expression" dxfId="1190" priority="1196">
      <formula>D93=2</formula>
    </cfRule>
    <cfRule type="expression" dxfId="1189" priority="1197">
      <formula>D93=1</formula>
    </cfRule>
    <cfRule type="expression" dxfId="1188" priority="1198">
      <formula>D93=0</formula>
    </cfRule>
  </conditionalFormatting>
  <conditionalFormatting sqref="F92">
    <cfRule type="expression" dxfId="1187" priority="1179">
      <formula>F93=9</formula>
    </cfRule>
    <cfRule type="expression" dxfId="1186" priority="1180">
      <formula>F93=8</formula>
    </cfRule>
    <cfRule type="expression" dxfId="1185" priority="1181">
      <formula>F93=7</formula>
    </cfRule>
    <cfRule type="expression" dxfId="1184" priority="1182">
      <formula>F93=6</formula>
    </cfRule>
    <cfRule type="expression" dxfId="1183" priority="1183">
      <formula>F93=5</formula>
    </cfRule>
    <cfRule type="expression" dxfId="1182" priority="1184">
      <formula>F93=4</formula>
    </cfRule>
    <cfRule type="expression" dxfId="1181" priority="1185">
      <formula>F93=3</formula>
    </cfRule>
    <cfRule type="expression" dxfId="1180" priority="1186">
      <formula>F93=2</formula>
    </cfRule>
    <cfRule type="expression" dxfId="1179" priority="1187">
      <formula>F93=1</formula>
    </cfRule>
    <cfRule type="expression" dxfId="1178" priority="1188">
      <formula>F93=0</formula>
    </cfRule>
  </conditionalFormatting>
  <conditionalFormatting sqref="H92">
    <cfRule type="expression" dxfId="1177" priority="1169">
      <formula>H93=9</formula>
    </cfRule>
    <cfRule type="expression" dxfId="1176" priority="1170">
      <formula>H93=8</formula>
    </cfRule>
    <cfRule type="expression" dxfId="1175" priority="1171">
      <formula>H93=7</formula>
    </cfRule>
    <cfRule type="expression" dxfId="1174" priority="1172">
      <formula>H93=6</formula>
    </cfRule>
    <cfRule type="expression" dxfId="1173" priority="1173">
      <formula>H93=5</formula>
    </cfRule>
    <cfRule type="expression" dxfId="1172" priority="1174">
      <formula>H93=4</formula>
    </cfRule>
    <cfRule type="expression" dxfId="1171" priority="1175">
      <formula>H93=3</formula>
    </cfRule>
    <cfRule type="expression" dxfId="1170" priority="1176">
      <formula>H93=2</formula>
    </cfRule>
    <cfRule type="expression" dxfId="1169" priority="1177">
      <formula>H93=1</formula>
    </cfRule>
    <cfRule type="expression" dxfId="1168" priority="1178">
      <formula>H93=0</formula>
    </cfRule>
  </conditionalFormatting>
  <conditionalFormatting sqref="D92">
    <cfRule type="expression" dxfId="1167" priority="1159">
      <formula>D93=9</formula>
    </cfRule>
    <cfRule type="expression" dxfId="1166" priority="1160">
      <formula>D93=8</formula>
    </cfRule>
    <cfRule type="expression" dxfId="1165" priority="1161">
      <formula>D93=7</formula>
    </cfRule>
    <cfRule type="expression" dxfId="1164" priority="1162">
      <formula>D93=6</formula>
    </cfRule>
    <cfRule type="expression" dxfId="1163" priority="1163">
      <formula>D93=5</formula>
    </cfRule>
    <cfRule type="expression" dxfId="1162" priority="1164">
      <formula>D93=4</formula>
    </cfRule>
    <cfRule type="expression" dxfId="1161" priority="1165">
      <formula>D93=3</formula>
    </cfRule>
    <cfRule type="expression" dxfId="1160" priority="1166">
      <formula>D93=2</formula>
    </cfRule>
    <cfRule type="expression" dxfId="1159" priority="1167">
      <formula>D93=1</formula>
    </cfRule>
    <cfRule type="expression" dxfId="1158" priority="1168">
      <formula>D93=0</formula>
    </cfRule>
  </conditionalFormatting>
  <conditionalFormatting sqref="F92">
    <cfRule type="expression" dxfId="1157" priority="1149">
      <formula>F93=9</formula>
    </cfRule>
    <cfRule type="expression" dxfId="1156" priority="1150">
      <formula>F93=8</formula>
    </cfRule>
    <cfRule type="expression" dxfId="1155" priority="1151">
      <formula>F93=7</formula>
    </cfRule>
    <cfRule type="expression" dxfId="1154" priority="1152">
      <formula>F93=6</formula>
    </cfRule>
    <cfRule type="expression" dxfId="1153" priority="1153">
      <formula>F93=5</formula>
    </cfRule>
    <cfRule type="expression" dxfId="1152" priority="1154">
      <formula>F93=4</formula>
    </cfRule>
    <cfRule type="expression" dxfId="1151" priority="1155">
      <formula>F93=3</formula>
    </cfRule>
    <cfRule type="expression" dxfId="1150" priority="1156">
      <formula>F93=2</formula>
    </cfRule>
    <cfRule type="expression" dxfId="1149" priority="1157">
      <formula>F93=1</formula>
    </cfRule>
    <cfRule type="expression" dxfId="1148" priority="1158">
      <formula>F93=0</formula>
    </cfRule>
  </conditionalFormatting>
  <conditionalFormatting sqref="H92">
    <cfRule type="expression" dxfId="1147" priority="1139">
      <formula>H93=9</formula>
    </cfRule>
    <cfRule type="expression" dxfId="1146" priority="1140">
      <formula>H93=8</formula>
    </cfRule>
    <cfRule type="expression" dxfId="1145" priority="1141">
      <formula>H93=7</formula>
    </cfRule>
    <cfRule type="expression" dxfId="1144" priority="1142">
      <formula>H93=6</formula>
    </cfRule>
    <cfRule type="expression" dxfId="1143" priority="1143">
      <formula>H93=5</formula>
    </cfRule>
    <cfRule type="expression" dxfId="1142" priority="1144">
      <formula>H93=4</formula>
    </cfRule>
    <cfRule type="expression" dxfId="1141" priority="1145">
      <formula>H93=3</formula>
    </cfRule>
    <cfRule type="expression" dxfId="1140" priority="1146">
      <formula>H93=2</formula>
    </cfRule>
    <cfRule type="expression" dxfId="1139" priority="1147">
      <formula>H93=1</formula>
    </cfRule>
    <cfRule type="expression" dxfId="1138" priority="1148">
      <formula>H93=0</formula>
    </cfRule>
  </conditionalFormatting>
  <conditionalFormatting sqref="D92">
    <cfRule type="expression" dxfId="1137" priority="1129">
      <formula>D93=9</formula>
    </cfRule>
    <cfRule type="expression" dxfId="1136" priority="1130">
      <formula>D93=8</formula>
    </cfRule>
    <cfRule type="expression" dxfId="1135" priority="1131">
      <formula>D93=7</formula>
    </cfRule>
    <cfRule type="expression" dxfId="1134" priority="1132">
      <formula>D93=6</formula>
    </cfRule>
    <cfRule type="expression" dxfId="1133" priority="1133">
      <formula>D93=5</formula>
    </cfRule>
    <cfRule type="expression" dxfId="1132" priority="1134">
      <formula>D93=4</formula>
    </cfRule>
    <cfRule type="expression" dxfId="1131" priority="1135">
      <formula>D93=3</formula>
    </cfRule>
    <cfRule type="expression" dxfId="1130" priority="1136">
      <formula>D93=2</formula>
    </cfRule>
    <cfRule type="expression" dxfId="1129" priority="1137">
      <formula>D93=1</formula>
    </cfRule>
    <cfRule type="expression" dxfId="1128" priority="1138">
      <formula>D93=0</formula>
    </cfRule>
  </conditionalFormatting>
  <conditionalFormatting sqref="H92">
    <cfRule type="expression" dxfId="1127" priority="1119">
      <formula>H93=9</formula>
    </cfRule>
    <cfRule type="expression" dxfId="1126" priority="1120">
      <formula>H93=8</formula>
    </cfRule>
    <cfRule type="expression" dxfId="1125" priority="1121">
      <formula>H93=7</formula>
    </cfRule>
    <cfRule type="expression" dxfId="1124" priority="1122">
      <formula>H93=6</formula>
    </cfRule>
    <cfRule type="expression" dxfId="1123" priority="1123">
      <formula>H93=5</formula>
    </cfRule>
    <cfRule type="expression" dxfId="1122" priority="1124">
      <formula>H93=4</formula>
    </cfRule>
    <cfRule type="expression" dxfId="1121" priority="1125">
      <formula>H93=3</formula>
    </cfRule>
    <cfRule type="expression" dxfId="1120" priority="1126">
      <formula>H93=2</formula>
    </cfRule>
    <cfRule type="expression" dxfId="1119" priority="1127">
      <formula>H93=1</formula>
    </cfRule>
    <cfRule type="expression" dxfId="1118" priority="1128">
      <formula>H93=0</formula>
    </cfRule>
  </conditionalFormatting>
  <conditionalFormatting sqref="F92">
    <cfRule type="expression" dxfId="1117" priority="1109">
      <formula>F93=9</formula>
    </cfRule>
    <cfRule type="expression" dxfId="1116" priority="1110">
      <formula>F93=8</formula>
    </cfRule>
    <cfRule type="expression" dxfId="1115" priority="1111">
      <formula>F93=7</formula>
    </cfRule>
    <cfRule type="expression" dxfId="1114" priority="1112">
      <formula>F93=6</formula>
    </cfRule>
    <cfRule type="expression" dxfId="1113" priority="1113">
      <formula>F93=5</formula>
    </cfRule>
    <cfRule type="expression" dxfId="1112" priority="1114">
      <formula>F93=4</formula>
    </cfRule>
    <cfRule type="expression" dxfId="1111" priority="1115">
      <formula>F93=3</formula>
    </cfRule>
    <cfRule type="expression" dxfId="1110" priority="1116">
      <formula>F93=2</formula>
    </cfRule>
    <cfRule type="expression" dxfId="1109" priority="1117">
      <formula>F93=1</formula>
    </cfRule>
    <cfRule type="expression" dxfId="1108" priority="1118">
      <formula>F93=0</formula>
    </cfRule>
  </conditionalFormatting>
  <conditionalFormatting sqref="F92">
    <cfRule type="expression" dxfId="1107" priority="1099">
      <formula>F93=9</formula>
    </cfRule>
    <cfRule type="expression" dxfId="1106" priority="1100">
      <formula>F93=8</formula>
    </cfRule>
    <cfRule type="expression" dxfId="1105" priority="1101">
      <formula>F93=7</formula>
    </cfRule>
    <cfRule type="expression" dxfId="1104" priority="1102">
      <formula>F93=6</formula>
    </cfRule>
    <cfRule type="expression" dxfId="1103" priority="1103">
      <formula>F93=5</formula>
    </cfRule>
    <cfRule type="expression" dxfId="1102" priority="1104">
      <formula>F93=4</formula>
    </cfRule>
    <cfRule type="expression" dxfId="1101" priority="1105">
      <formula>F93=3</formula>
    </cfRule>
    <cfRule type="expression" dxfId="1100" priority="1106">
      <formula>F93=2</formula>
    </cfRule>
    <cfRule type="expression" dxfId="1099" priority="1107">
      <formula>F93=1</formula>
    </cfRule>
    <cfRule type="expression" dxfId="1098" priority="1108">
      <formula>F93=0</formula>
    </cfRule>
  </conditionalFormatting>
  <conditionalFormatting sqref="F92">
    <cfRule type="expression" dxfId="1097" priority="1089">
      <formula>F93=9</formula>
    </cfRule>
    <cfRule type="expression" dxfId="1096" priority="1090">
      <formula>F93=8</formula>
    </cfRule>
    <cfRule type="expression" dxfId="1095" priority="1091">
      <formula>F93=7</formula>
    </cfRule>
    <cfRule type="expression" dxfId="1094" priority="1092">
      <formula>F93=6</formula>
    </cfRule>
    <cfRule type="expression" dxfId="1093" priority="1093">
      <formula>F93=5</formula>
    </cfRule>
    <cfRule type="expression" dxfId="1092" priority="1094">
      <formula>F93=4</formula>
    </cfRule>
    <cfRule type="expression" dxfId="1091" priority="1095">
      <formula>F93=3</formula>
    </cfRule>
    <cfRule type="expression" dxfId="1090" priority="1096">
      <formula>F93=2</formula>
    </cfRule>
    <cfRule type="expression" dxfId="1089" priority="1097">
      <formula>F93=1</formula>
    </cfRule>
    <cfRule type="expression" dxfId="1088" priority="1098">
      <formula>F93=0</formula>
    </cfRule>
  </conditionalFormatting>
  <conditionalFormatting sqref="H92">
    <cfRule type="expression" dxfId="1087" priority="1079">
      <formula>H93=9</formula>
    </cfRule>
    <cfRule type="expression" dxfId="1086" priority="1080">
      <formula>H93=8</formula>
    </cfRule>
    <cfRule type="expression" dxfId="1085" priority="1081">
      <formula>H93=7</formula>
    </cfRule>
    <cfRule type="expression" dxfId="1084" priority="1082">
      <formula>H93=6</formula>
    </cfRule>
    <cfRule type="expression" dxfId="1083" priority="1083">
      <formula>H93=5</formula>
    </cfRule>
    <cfRule type="expression" dxfId="1082" priority="1084">
      <formula>H93=4</formula>
    </cfRule>
    <cfRule type="expression" dxfId="1081" priority="1085">
      <formula>H93=3</formula>
    </cfRule>
    <cfRule type="expression" dxfId="1080" priority="1086">
      <formula>H93=2</formula>
    </cfRule>
    <cfRule type="expression" dxfId="1079" priority="1087">
      <formula>H93=1</formula>
    </cfRule>
    <cfRule type="expression" dxfId="1078" priority="1088">
      <formula>H93=0</formula>
    </cfRule>
  </conditionalFormatting>
  <conditionalFormatting sqref="H92">
    <cfRule type="expression" dxfId="1077" priority="1069">
      <formula>H93=9</formula>
    </cfRule>
    <cfRule type="expression" dxfId="1076" priority="1070">
      <formula>H93=8</formula>
    </cfRule>
    <cfRule type="expression" dxfId="1075" priority="1071">
      <formula>H93=7</formula>
    </cfRule>
    <cfRule type="expression" dxfId="1074" priority="1072">
      <formula>H93=6</formula>
    </cfRule>
    <cfRule type="expression" dxfId="1073" priority="1073">
      <formula>H93=5</formula>
    </cfRule>
    <cfRule type="expression" dxfId="1072" priority="1074">
      <formula>H93=4</formula>
    </cfRule>
    <cfRule type="expression" dxfId="1071" priority="1075">
      <formula>H93=3</formula>
    </cfRule>
    <cfRule type="expression" dxfId="1070" priority="1076">
      <formula>H93=2</formula>
    </cfRule>
    <cfRule type="expression" dxfId="1069" priority="1077">
      <formula>H93=1</formula>
    </cfRule>
    <cfRule type="expression" dxfId="1068" priority="1078">
      <formula>H93=0</formula>
    </cfRule>
  </conditionalFormatting>
  <conditionalFormatting sqref="H92">
    <cfRule type="expression" dxfId="1067" priority="1059">
      <formula>H93=9</formula>
    </cfRule>
    <cfRule type="expression" dxfId="1066" priority="1060">
      <formula>H93=8</formula>
    </cfRule>
    <cfRule type="expression" dxfId="1065" priority="1061">
      <formula>H93=7</formula>
    </cfRule>
    <cfRule type="expression" dxfId="1064" priority="1062">
      <formula>H93=6</formula>
    </cfRule>
    <cfRule type="expression" dxfId="1063" priority="1063">
      <formula>H93=5</formula>
    </cfRule>
    <cfRule type="expression" dxfId="1062" priority="1064">
      <formula>H93=4</formula>
    </cfRule>
    <cfRule type="expression" dxfId="1061" priority="1065">
      <formula>H93=3</formula>
    </cfRule>
    <cfRule type="expression" dxfId="1060" priority="1066">
      <formula>H93=2</formula>
    </cfRule>
    <cfRule type="expression" dxfId="1059" priority="1067">
      <formula>H93=1</formula>
    </cfRule>
    <cfRule type="expression" dxfId="1058" priority="1068">
      <formula>H93=0</formula>
    </cfRule>
  </conditionalFormatting>
  <conditionalFormatting sqref="Z92">
    <cfRule type="expression" dxfId="1057" priority="1049">
      <formula>Z93=9</formula>
    </cfRule>
    <cfRule type="expression" dxfId="1056" priority="1050">
      <formula>Z93=8</formula>
    </cfRule>
    <cfRule type="expression" dxfId="1055" priority="1051">
      <formula>Z93=7</formula>
    </cfRule>
    <cfRule type="expression" dxfId="1054" priority="1052">
      <formula>Z93=6</formula>
    </cfRule>
    <cfRule type="expression" dxfId="1053" priority="1053">
      <formula>Z93=5</formula>
    </cfRule>
    <cfRule type="expression" dxfId="1052" priority="1054">
      <formula>Z93=4</formula>
    </cfRule>
    <cfRule type="expression" dxfId="1051" priority="1055">
      <formula>Z93=3</formula>
    </cfRule>
    <cfRule type="expression" dxfId="1050" priority="1056">
      <formula>Z93=2</formula>
    </cfRule>
    <cfRule type="expression" dxfId="1049" priority="1057">
      <formula>Z93=1</formula>
    </cfRule>
    <cfRule type="expression" dxfId="1048" priority="1058">
      <formula>Z93=0</formula>
    </cfRule>
  </conditionalFormatting>
  <conditionalFormatting sqref="AB92">
    <cfRule type="expression" dxfId="1047" priority="1039">
      <formula>AB93=9</formula>
    </cfRule>
    <cfRule type="expression" dxfId="1046" priority="1040">
      <formula>AB93=8</formula>
    </cfRule>
    <cfRule type="expression" dxfId="1045" priority="1041">
      <formula>AB93=7</formula>
    </cfRule>
    <cfRule type="expression" dxfId="1044" priority="1042">
      <formula>AB93=6</formula>
    </cfRule>
    <cfRule type="expression" dxfId="1043" priority="1043">
      <formula>AB93=5</formula>
    </cfRule>
    <cfRule type="expression" dxfId="1042" priority="1044">
      <formula>AB93=4</formula>
    </cfRule>
    <cfRule type="expression" dxfId="1041" priority="1045">
      <formula>AB93=3</formula>
    </cfRule>
    <cfRule type="expression" dxfId="1040" priority="1046">
      <formula>AB93=2</formula>
    </cfRule>
    <cfRule type="expression" dxfId="1039" priority="1047">
      <formula>AB93=1</formula>
    </cfRule>
    <cfRule type="expression" dxfId="1038" priority="1048">
      <formula>AB93=0</formula>
    </cfRule>
  </conditionalFormatting>
  <conditionalFormatting sqref="AD92">
    <cfRule type="expression" dxfId="1037" priority="1029">
      <formula>AD93=9</formula>
    </cfRule>
    <cfRule type="expression" dxfId="1036" priority="1030">
      <formula>AD93=8</formula>
    </cfRule>
    <cfRule type="expression" dxfId="1035" priority="1031">
      <formula>AD93=7</formula>
    </cfRule>
    <cfRule type="expression" dxfId="1034" priority="1032">
      <formula>AD93=6</formula>
    </cfRule>
    <cfRule type="expression" dxfId="1033" priority="1033">
      <formula>AD93=5</formula>
    </cfRule>
    <cfRule type="expression" dxfId="1032" priority="1034">
      <formula>AD93=4</formula>
    </cfRule>
    <cfRule type="expression" dxfId="1031" priority="1035">
      <formula>AD93=3</formula>
    </cfRule>
    <cfRule type="expression" dxfId="1030" priority="1036">
      <formula>AD93=2</formula>
    </cfRule>
    <cfRule type="expression" dxfId="1029" priority="1037">
      <formula>AD93=1</formula>
    </cfRule>
    <cfRule type="expression" dxfId="1028" priority="1038">
      <formula>AD93=0</formula>
    </cfRule>
  </conditionalFormatting>
  <conditionalFormatting sqref="Z92">
    <cfRule type="expression" dxfId="1027" priority="1019">
      <formula>Z93=9</formula>
    </cfRule>
    <cfRule type="expression" dxfId="1026" priority="1020">
      <formula>Z93=8</formula>
    </cfRule>
    <cfRule type="expression" dxfId="1025" priority="1021">
      <formula>Z93=7</formula>
    </cfRule>
    <cfRule type="expression" dxfId="1024" priority="1022">
      <formula>Z93=6</formula>
    </cfRule>
    <cfRule type="expression" dxfId="1023" priority="1023">
      <formula>Z93=5</formula>
    </cfRule>
    <cfRule type="expression" dxfId="1022" priority="1024">
      <formula>Z93=4</formula>
    </cfRule>
    <cfRule type="expression" dxfId="1021" priority="1025">
      <formula>Z93=3</formula>
    </cfRule>
    <cfRule type="expression" dxfId="1020" priority="1026">
      <formula>Z93=2</formula>
    </cfRule>
    <cfRule type="expression" dxfId="1019" priority="1027">
      <formula>Z93=1</formula>
    </cfRule>
    <cfRule type="expression" dxfId="1018" priority="1028">
      <formula>Z93=0</formula>
    </cfRule>
  </conditionalFormatting>
  <conditionalFormatting sqref="AB92">
    <cfRule type="expression" dxfId="1017" priority="1009">
      <formula>AB93=9</formula>
    </cfRule>
    <cfRule type="expression" dxfId="1016" priority="1010">
      <formula>AB93=8</formula>
    </cfRule>
    <cfRule type="expression" dxfId="1015" priority="1011">
      <formula>AB93=7</formula>
    </cfRule>
    <cfRule type="expression" dxfId="1014" priority="1012">
      <formula>AB93=6</formula>
    </cfRule>
    <cfRule type="expression" dxfId="1013" priority="1013">
      <formula>AB93=5</formula>
    </cfRule>
    <cfRule type="expression" dxfId="1012" priority="1014">
      <formula>AB93=4</formula>
    </cfRule>
    <cfRule type="expression" dxfId="1011" priority="1015">
      <formula>AB93=3</formula>
    </cfRule>
    <cfRule type="expression" dxfId="1010" priority="1016">
      <formula>AB93=2</formula>
    </cfRule>
    <cfRule type="expression" dxfId="1009" priority="1017">
      <formula>AB93=1</formula>
    </cfRule>
    <cfRule type="expression" dxfId="1008" priority="1018">
      <formula>AB93=0</formula>
    </cfRule>
  </conditionalFormatting>
  <conditionalFormatting sqref="AD92">
    <cfRule type="expression" dxfId="1007" priority="999">
      <formula>AD93=9</formula>
    </cfRule>
    <cfRule type="expression" dxfId="1006" priority="1000">
      <formula>AD93=8</formula>
    </cfRule>
    <cfRule type="expression" dxfId="1005" priority="1001">
      <formula>AD93=7</formula>
    </cfRule>
    <cfRule type="expression" dxfId="1004" priority="1002">
      <formula>AD93=6</formula>
    </cfRule>
    <cfRule type="expression" dxfId="1003" priority="1003">
      <formula>AD93=5</formula>
    </cfRule>
    <cfRule type="expression" dxfId="1002" priority="1004">
      <formula>AD93=4</formula>
    </cfRule>
    <cfRule type="expression" dxfId="1001" priority="1005">
      <formula>AD93=3</formula>
    </cfRule>
    <cfRule type="expression" dxfId="1000" priority="1006">
      <formula>AD93=2</formula>
    </cfRule>
    <cfRule type="expression" dxfId="999" priority="1007">
      <formula>AD93=1</formula>
    </cfRule>
    <cfRule type="expression" dxfId="998" priority="1008">
      <formula>AD93=0</formula>
    </cfRule>
  </conditionalFormatting>
  <conditionalFormatting sqref="Z92">
    <cfRule type="expression" dxfId="997" priority="989">
      <formula>Z93=9</formula>
    </cfRule>
    <cfRule type="expression" dxfId="996" priority="990">
      <formula>Z93=8</formula>
    </cfRule>
    <cfRule type="expression" dxfId="995" priority="991">
      <formula>Z93=7</formula>
    </cfRule>
    <cfRule type="expression" dxfId="994" priority="992">
      <formula>Z93=6</formula>
    </cfRule>
    <cfRule type="expression" dxfId="993" priority="993">
      <formula>Z93=5</formula>
    </cfRule>
    <cfRule type="expression" dxfId="992" priority="994">
      <formula>Z93=4</formula>
    </cfRule>
    <cfRule type="expression" dxfId="991" priority="995">
      <formula>Z93=3</formula>
    </cfRule>
    <cfRule type="expression" dxfId="990" priority="996">
      <formula>Z93=2</formula>
    </cfRule>
    <cfRule type="expression" dxfId="989" priority="997">
      <formula>Z93=1</formula>
    </cfRule>
    <cfRule type="expression" dxfId="988" priority="998">
      <formula>Z93=0</formula>
    </cfRule>
  </conditionalFormatting>
  <conditionalFormatting sqref="AD92">
    <cfRule type="expression" dxfId="987" priority="979">
      <formula>AD93=9</formula>
    </cfRule>
    <cfRule type="expression" dxfId="986" priority="980">
      <formula>AD93=8</formula>
    </cfRule>
    <cfRule type="expression" dxfId="985" priority="981">
      <formula>AD93=7</formula>
    </cfRule>
    <cfRule type="expression" dxfId="984" priority="982">
      <formula>AD93=6</formula>
    </cfRule>
    <cfRule type="expression" dxfId="983" priority="983">
      <formula>AD93=5</formula>
    </cfRule>
    <cfRule type="expression" dxfId="982" priority="984">
      <formula>AD93=4</formula>
    </cfRule>
    <cfRule type="expression" dxfId="981" priority="985">
      <formula>AD93=3</formula>
    </cfRule>
    <cfRule type="expression" dxfId="980" priority="986">
      <formula>AD93=2</formula>
    </cfRule>
    <cfRule type="expression" dxfId="979" priority="987">
      <formula>AD93=1</formula>
    </cfRule>
    <cfRule type="expression" dxfId="978" priority="988">
      <formula>AD93=0</formula>
    </cfRule>
  </conditionalFormatting>
  <conditionalFormatting sqref="AB92">
    <cfRule type="expression" dxfId="977" priority="969">
      <formula>AB93=9</formula>
    </cfRule>
    <cfRule type="expression" dxfId="976" priority="970">
      <formula>AB93=8</formula>
    </cfRule>
    <cfRule type="expression" dxfId="975" priority="971">
      <formula>AB93=7</formula>
    </cfRule>
    <cfRule type="expression" dxfId="974" priority="972">
      <formula>AB93=6</formula>
    </cfRule>
    <cfRule type="expression" dxfId="973" priority="973">
      <formula>AB93=5</formula>
    </cfRule>
    <cfRule type="expression" dxfId="972" priority="974">
      <formula>AB93=4</formula>
    </cfRule>
    <cfRule type="expression" dxfId="971" priority="975">
      <formula>AB93=3</formula>
    </cfRule>
    <cfRule type="expression" dxfId="970" priority="976">
      <formula>AB93=2</formula>
    </cfRule>
    <cfRule type="expression" dxfId="969" priority="977">
      <formula>AB93=1</formula>
    </cfRule>
    <cfRule type="expression" dxfId="968" priority="978">
      <formula>AB93=0</formula>
    </cfRule>
  </conditionalFormatting>
  <conditionalFormatting sqref="AB92">
    <cfRule type="expression" dxfId="967" priority="959">
      <formula>AB93=9</formula>
    </cfRule>
    <cfRule type="expression" dxfId="966" priority="960">
      <formula>AB93=8</formula>
    </cfRule>
    <cfRule type="expression" dxfId="965" priority="961">
      <formula>AB93=7</formula>
    </cfRule>
    <cfRule type="expression" dxfId="964" priority="962">
      <formula>AB93=6</formula>
    </cfRule>
    <cfRule type="expression" dxfId="963" priority="963">
      <formula>AB93=5</formula>
    </cfRule>
    <cfRule type="expression" dxfId="962" priority="964">
      <formula>AB93=4</formula>
    </cfRule>
    <cfRule type="expression" dxfId="961" priority="965">
      <formula>AB93=3</formula>
    </cfRule>
    <cfRule type="expression" dxfId="960" priority="966">
      <formula>AB93=2</formula>
    </cfRule>
    <cfRule type="expression" dxfId="959" priority="967">
      <formula>AB93=1</formula>
    </cfRule>
    <cfRule type="expression" dxfId="958" priority="968">
      <formula>AB93=0</formula>
    </cfRule>
  </conditionalFormatting>
  <conditionalFormatting sqref="AB92">
    <cfRule type="expression" dxfId="957" priority="949">
      <formula>AB93=9</formula>
    </cfRule>
    <cfRule type="expression" dxfId="956" priority="950">
      <formula>AB93=8</formula>
    </cfRule>
    <cfRule type="expression" dxfId="955" priority="951">
      <formula>AB93=7</formula>
    </cfRule>
    <cfRule type="expression" dxfId="954" priority="952">
      <formula>AB93=6</formula>
    </cfRule>
    <cfRule type="expression" dxfId="953" priority="953">
      <formula>AB93=5</formula>
    </cfRule>
    <cfRule type="expression" dxfId="952" priority="954">
      <formula>AB93=4</formula>
    </cfRule>
    <cfRule type="expression" dxfId="951" priority="955">
      <formula>AB93=3</formula>
    </cfRule>
    <cfRule type="expression" dxfId="950" priority="956">
      <formula>AB93=2</formula>
    </cfRule>
    <cfRule type="expression" dxfId="949" priority="957">
      <formula>AB93=1</formula>
    </cfRule>
    <cfRule type="expression" dxfId="948" priority="958">
      <formula>AB93=0</formula>
    </cfRule>
  </conditionalFormatting>
  <conditionalFormatting sqref="AD92">
    <cfRule type="expression" dxfId="947" priority="939">
      <formula>AD93=9</formula>
    </cfRule>
    <cfRule type="expression" dxfId="946" priority="940">
      <formula>AD93=8</formula>
    </cfRule>
    <cfRule type="expression" dxfId="945" priority="941">
      <formula>AD93=7</formula>
    </cfRule>
    <cfRule type="expression" dxfId="944" priority="942">
      <formula>AD93=6</formula>
    </cfRule>
    <cfRule type="expression" dxfId="943" priority="943">
      <formula>AD93=5</formula>
    </cfRule>
    <cfRule type="expression" dxfId="942" priority="944">
      <formula>AD93=4</formula>
    </cfRule>
    <cfRule type="expression" dxfId="941" priority="945">
      <formula>AD93=3</formula>
    </cfRule>
    <cfRule type="expression" dxfId="940" priority="946">
      <formula>AD93=2</formula>
    </cfRule>
    <cfRule type="expression" dxfId="939" priority="947">
      <formula>AD93=1</formula>
    </cfRule>
    <cfRule type="expression" dxfId="938" priority="948">
      <formula>AD93=0</formula>
    </cfRule>
  </conditionalFormatting>
  <conditionalFormatting sqref="AD92">
    <cfRule type="expression" dxfId="937" priority="929">
      <formula>AD93=9</formula>
    </cfRule>
    <cfRule type="expression" dxfId="936" priority="930">
      <formula>AD93=8</formula>
    </cfRule>
    <cfRule type="expression" dxfId="935" priority="931">
      <formula>AD93=7</formula>
    </cfRule>
    <cfRule type="expression" dxfId="934" priority="932">
      <formula>AD93=6</formula>
    </cfRule>
    <cfRule type="expression" dxfId="933" priority="933">
      <formula>AD93=5</formula>
    </cfRule>
    <cfRule type="expression" dxfId="932" priority="934">
      <formula>AD93=4</formula>
    </cfRule>
    <cfRule type="expression" dxfId="931" priority="935">
      <formula>AD93=3</formula>
    </cfRule>
    <cfRule type="expression" dxfId="930" priority="936">
      <formula>AD93=2</formula>
    </cfRule>
    <cfRule type="expression" dxfId="929" priority="937">
      <formula>AD93=1</formula>
    </cfRule>
    <cfRule type="expression" dxfId="928" priority="938">
      <formula>AD93=0</formula>
    </cfRule>
  </conditionalFormatting>
  <conditionalFormatting sqref="AD92">
    <cfRule type="expression" dxfId="927" priority="919">
      <formula>AD93=9</formula>
    </cfRule>
    <cfRule type="expression" dxfId="926" priority="920">
      <formula>AD93=8</formula>
    </cfRule>
    <cfRule type="expression" dxfId="925" priority="921">
      <formula>AD93=7</formula>
    </cfRule>
    <cfRule type="expression" dxfId="924" priority="922">
      <formula>AD93=6</formula>
    </cfRule>
    <cfRule type="expression" dxfId="923" priority="923">
      <formula>AD93=5</formula>
    </cfRule>
    <cfRule type="expression" dxfId="922" priority="924">
      <formula>AD93=4</formula>
    </cfRule>
    <cfRule type="expression" dxfId="921" priority="925">
      <formula>AD93=3</formula>
    </cfRule>
    <cfRule type="expression" dxfId="920" priority="926">
      <formula>AD93=2</formula>
    </cfRule>
    <cfRule type="expression" dxfId="919" priority="927">
      <formula>AD93=1</formula>
    </cfRule>
    <cfRule type="expression" dxfId="918" priority="928">
      <formula>AD93=0</formula>
    </cfRule>
  </conditionalFormatting>
  <conditionalFormatting sqref="AK92">
    <cfRule type="expression" dxfId="917" priority="909">
      <formula>AK93=9</formula>
    </cfRule>
    <cfRule type="expression" dxfId="916" priority="910">
      <formula>AK93=8</formula>
    </cfRule>
    <cfRule type="expression" dxfId="915" priority="911">
      <formula>AK93=7</formula>
    </cfRule>
    <cfRule type="expression" dxfId="914" priority="912">
      <formula>AK93=6</formula>
    </cfRule>
    <cfRule type="expression" dxfId="913" priority="913">
      <formula>AK93=5</formula>
    </cfRule>
    <cfRule type="expression" dxfId="912" priority="914">
      <formula>AK93=4</formula>
    </cfRule>
    <cfRule type="expression" dxfId="911" priority="915">
      <formula>AK93=3</formula>
    </cfRule>
    <cfRule type="expression" dxfId="910" priority="916">
      <formula>AK93=2</formula>
    </cfRule>
    <cfRule type="expression" dxfId="909" priority="917">
      <formula>AK93=1</formula>
    </cfRule>
    <cfRule type="expression" dxfId="908" priority="918">
      <formula>AK93=0</formula>
    </cfRule>
  </conditionalFormatting>
  <conditionalFormatting sqref="AM92">
    <cfRule type="expression" dxfId="907" priority="899">
      <formula>AM93=9</formula>
    </cfRule>
    <cfRule type="expression" dxfId="906" priority="900">
      <formula>AM93=8</formula>
    </cfRule>
    <cfRule type="expression" dxfId="905" priority="901">
      <formula>AM93=7</formula>
    </cfRule>
    <cfRule type="expression" dxfId="904" priority="902">
      <formula>AM93=6</formula>
    </cfRule>
    <cfRule type="expression" dxfId="903" priority="903">
      <formula>AM93=5</formula>
    </cfRule>
    <cfRule type="expression" dxfId="902" priority="904">
      <formula>AM93=4</formula>
    </cfRule>
    <cfRule type="expression" dxfId="901" priority="905">
      <formula>AM93=3</formula>
    </cfRule>
    <cfRule type="expression" dxfId="900" priority="906">
      <formula>AM93=2</formula>
    </cfRule>
    <cfRule type="expression" dxfId="899" priority="907">
      <formula>AM93=1</formula>
    </cfRule>
    <cfRule type="expression" dxfId="898" priority="908">
      <formula>AM93=0</formula>
    </cfRule>
  </conditionalFormatting>
  <conditionalFormatting sqref="AO92">
    <cfRule type="expression" dxfId="897" priority="889">
      <formula>AO93=9</formula>
    </cfRule>
    <cfRule type="expression" dxfId="896" priority="890">
      <formula>AO93=8</formula>
    </cfRule>
    <cfRule type="expression" dxfId="895" priority="891">
      <formula>AO93=7</formula>
    </cfRule>
    <cfRule type="expression" dxfId="894" priority="892">
      <formula>AO93=6</formula>
    </cfRule>
    <cfRule type="expression" dxfId="893" priority="893">
      <formula>AO93=5</formula>
    </cfRule>
    <cfRule type="expression" dxfId="892" priority="894">
      <formula>AO93=4</formula>
    </cfRule>
    <cfRule type="expression" dxfId="891" priority="895">
      <formula>AO93=3</formula>
    </cfRule>
    <cfRule type="expression" dxfId="890" priority="896">
      <formula>AO93=2</formula>
    </cfRule>
    <cfRule type="expression" dxfId="889" priority="897">
      <formula>AO93=1</formula>
    </cfRule>
    <cfRule type="expression" dxfId="888" priority="898">
      <formula>AO93=0</formula>
    </cfRule>
  </conditionalFormatting>
  <conditionalFormatting sqref="AK92">
    <cfRule type="expression" dxfId="887" priority="879">
      <formula>AK93=9</formula>
    </cfRule>
    <cfRule type="expression" dxfId="886" priority="880">
      <formula>AK93=8</formula>
    </cfRule>
    <cfRule type="expression" dxfId="885" priority="881">
      <formula>AK93=7</formula>
    </cfRule>
    <cfRule type="expression" dxfId="884" priority="882">
      <formula>AK93=6</formula>
    </cfRule>
    <cfRule type="expression" dxfId="883" priority="883">
      <formula>AK93=5</formula>
    </cfRule>
    <cfRule type="expression" dxfId="882" priority="884">
      <formula>AK93=4</formula>
    </cfRule>
    <cfRule type="expression" dxfId="881" priority="885">
      <formula>AK93=3</formula>
    </cfRule>
    <cfRule type="expression" dxfId="880" priority="886">
      <formula>AK93=2</formula>
    </cfRule>
    <cfRule type="expression" dxfId="879" priority="887">
      <formula>AK93=1</formula>
    </cfRule>
    <cfRule type="expression" dxfId="878" priority="888">
      <formula>AK93=0</formula>
    </cfRule>
  </conditionalFormatting>
  <conditionalFormatting sqref="AM92">
    <cfRule type="expression" dxfId="877" priority="869">
      <formula>AM93=9</formula>
    </cfRule>
    <cfRule type="expression" dxfId="876" priority="870">
      <formula>AM93=8</formula>
    </cfRule>
    <cfRule type="expression" dxfId="875" priority="871">
      <formula>AM93=7</formula>
    </cfRule>
    <cfRule type="expression" dxfId="874" priority="872">
      <formula>AM93=6</formula>
    </cfRule>
    <cfRule type="expression" dxfId="873" priority="873">
      <formula>AM93=5</formula>
    </cfRule>
    <cfRule type="expression" dxfId="872" priority="874">
      <formula>AM93=4</formula>
    </cfRule>
    <cfRule type="expression" dxfId="871" priority="875">
      <formula>AM93=3</formula>
    </cfRule>
    <cfRule type="expression" dxfId="870" priority="876">
      <formula>AM93=2</formula>
    </cfRule>
    <cfRule type="expression" dxfId="869" priority="877">
      <formula>AM93=1</formula>
    </cfRule>
    <cfRule type="expression" dxfId="868" priority="878">
      <formula>AM93=0</formula>
    </cfRule>
  </conditionalFormatting>
  <conditionalFormatting sqref="AO92">
    <cfRule type="expression" dxfId="867" priority="859">
      <formula>AO93=9</formula>
    </cfRule>
    <cfRule type="expression" dxfId="866" priority="860">
      <formula>AO93=8</formula>
    </cfRule>
    <cfRule type="expression" dxfId="865" priority="861">
      <formula>AO93=7</formula>
    </cfRule>
    <cfRule type="expression" dxfId="864" priority="862">
      <formula>AO93=6</formula>
    </cfRule>
    <cfRule type="expression" dxfId="863" priority="863">
      <formula>AO93=5</formula>
    </cfRule>
    <cfRule type="expression" dxfId="862" priority="864">
      <formula>AO93=4</formula>
    </cfRule>
    <cfRule type="expression" dxfId="861" priority="865">
      <formula>AO93=3</formula>
    </cfRule>
    <cfRule type="expression" dxfId="860" priority="866">
      <formula>AO93=2</formula>
    </cfRule>
    <cfRule type="expression" dxfId="859" priority="867">
      <formula>AO93=1</formula>
    </cfRule>
    <cfRule type="expression" dxfId="858" priority="868">
      <formula>AO93=0</formula>
    </cfRule>
  </conditionalFormatting>
  <conditionalFormatting sqref="AK92">
    <cfRule type="expression" dxfId="857" priority="849">
      <formula>AK93=9</formula>
    </cfRule>
    <cfRule type="expression" dxfId="856" priority="850">
      <formula>AK93=8</formula>
    </cfRule>
    <cfRule type="expression" dxfId="855" priority="851">
      <formula>AK93=7</formula>
    </cfRule>
    <cfRule type="expression" dxfId="854" priority="852">
      <formula>AK93=6</formula>
    </cfRule>
    <cfRule type="expression" dxfId="853" priority="853">
      <formula>AK93=5</formula>
    </cfRule>
    <cfRule type="expression" dxfId="852" priority="854">
      <formula>AK93=4</formula>
    </cfRule>
    <cfRule type="expression" dxfId="851" priority="855">
      <formula>AK93=3</formula>
    </cfRule>
    <cfRule type="expression" dxfId="850" priority="856">
      <formula>AK93=2</formula>
    </cfRule>
    <cfRule type="expression" dxfId="849" priority="857">
      <formula>AK93=1</formula>
    </cfRule>
    <cfRule type="expression" dxfId="848" priority="858">
      <formula>AK93=0</formula>
    </cfRule>
  </conditionalFormatting>
  <conditionalFormatting sqref="AO92">
    <cfRule type="expression" dxfId="847" priority="839">
      <formula>AO93=9</formula>
    </cfRule>
    <cfRule type="expression" dxfId="846" priority="840">
      <formula>AO93=8</formula>
    </cfRule>
    <cfRule type="expression" dxfId="845" priority="841">
      <formula>AO93=7</formula>
    </cfRule>
    <cfRule type="expression" dxfId="844" priority="842">
      <formula>AO93=6</formula>
    </cfRule>
    <cfRule type="expression" dxfId="843" priority="843">
      <formula>AO93=5</formula>
    </cfRule>
    <cfRule type="expression" dxfId="842" priority="844">
      <formula>AO93=4</formula>
    </cfRule>
    <cfRule type="expression" dxfId="841" priority="845">
      <formula>AO93=3</formula>
    </cfRule>
    <cfRule type="expression" dxfId="840" priority="846">
      <formula>AO93=2</formula>
    </cfRule>
    <cfRule type="expression" dxfId="839" priority="847">
      <formula>AO93=1</formula>
    </cfRule>
    <cfRule type="expression" dxfId="838" priority="848">
      <formula>AO93=0</formula>
    </cfRule>
  </conditionalFormatting>
  <conditionalFormatting sqref="AM92">
    <cfRule type="expression" dxfId="837" priority="829">
      <formula>AM93=9</formula>
    </cfRule>
    <cfRule type="expression" dxfId="836" priority="830">
      <formula>AM93=8</formula>
    </cfRule>
    <cfRule type="expression" dxfId="835" priority="831">
      <formula>AM93=7</formula>
    </cfRule>
    <cfRule type="expression" dxfId="834" priority="832">
      <formula>AM93=6</formula>
    </cfRule>
    <cfRule type="expression" dxfId="833" priority="833">
      <formula>AM93=5</formula>
    </cfRule>
    <cfRule type="expression" dxfId="832" priority="834">
      <formula>AM93=4</formula>
    </cfRule>
    <cfRule type="expression" dxfId="831" priority="835">
      <formula>AM93=3</formula>
    </cfRule>
    <cfRule type="expression" dxfId="830" priority="836">
      <formula>AM93=2</formula>
    </cfRule>
    <cfRule type="expression" dxfId="829" priority="837">
      <formula>AM93=1</formula>
    </cfRule>
    <cfRule type="expression" dxfId="828" priority="838">
      <formula>AM93=0</formula>
    </cfRule>
  </conditionalFormatting>
  <conditionalFormatting sqref="AM92">
    <cfRule type="expression" dxfId="827" priority="819">
      <formula>AM93=9</formula>
    </cfRule>
    <cfRule type="expression" dxfId="826" priority="820">
      <formula>AM93=8</formula>
    </cfRule>
    <cfRule type="expression" dxfId="825" priority="821">
      <formula>AM93=7</formula>
    </cfRule>
    <cfRule type="expression" dxfId="824" priority="822">
      <formula>AM93=6</formula>
    </cfRule>
    <cfRule type="expression" dxfId="823" priority="823">
      <formula>AM93=5</formula>
    </cfRule>
    <cfRule type="expression" dxfId="822" priority="824">
      <formula>AM93=4</formula>
    </cfRule>
    <cfRule type="expression" dxfId="821" priority="825">
      <formula>AM93=3</formula>
    </cfRule>
    <cfRule type="expression" dxfId="820" priority="826">
      <formula>AM93=2</formula>
    </cfRule>
    <cfRule type="expression" dxfId="819" priority="827">
      <formula>AM93=1</formula>
    </cfRule>
    <cfRule type="expression" dxfId="818" priority="828">
      <formula>AM93=0</formula>
    </cfRule>
  </conditionalFormatting>
  <conditionalFormatting sqref="AM92">
    <cfRule type="expression" dxfId="817" priority="809">
      <formula>AM93=9</formula>
    </cfRule>
    <cfRule type="expression" dxfId="816" priority="810">
      <formula>AM93=8</formula>
    </cfRule>
    <cfRule type="expression" dxfId="815" priority="811">
      <formula>AM93=7</formula>
    </cfRule>
    <cfRule type="expression" dxfId="814" priority="812">
      <formula>AM93=6</formula>
    </cfRule>
    <cfRule type="expression" dxfId="813" priority="813">
      <formula>AM93=5</formula>
    </cfRule>
    <cfRule type="expression" dxfId="812" priority="814">
      <formula>AM93=4</formula>
    </cfRule>
    <cfRule type="expression" dxfId="811" priority="815">
      <formula>AM93=3</formula>
    </cfRule>
    <cfRule type="expression" dxfId="810" priority="816">
      <formula>AM93=2</formula>
    </cfRule>
    <cfRule type="expression" dxfId="809" priority="817">
      <formula>AM93=1</formula>
    </cfRule>
    <cfRule type="expression" dxfId="808" priority="818">
      <formula>AM93=0</formula>
    </cfRule>
  </conditionalFormatting>
  <conditionalFormatting sqref="AO92">
    <cfRule type="expression" dxfId="807" priority="799">
      <formula>AO93=9</formula>
    </cfRule>
    <cfRule type="expression" dxfId="806" priority="800">
      <formula>AO93=8</formula>
    </cfRule>
    <cfRule type="expression" dxfId="805" priority="801">
      <formula>AO93=7</formula>
    </cfRule>
    <cfRule type="expression" dxfId="804" priority="802">
      <formula>AO93=6</formula>
    </cfRule>
    <cfRule type="expression" dxfId="803" priority="803">
      <formula>AO93=5</formula>
    </cfRule>
    <cfRule type="expression" dxfId="802" priority="804">
      <formula>AO93=4</formula>
    </cfRule>
    <cfRule type="expression" dxfId="801" priority="805">
      <formula>AO93=3</formula>
    </cfRule>
    <cfRule type="expression" dxfId="800" priority="806">
      <formula>AO93=2</formula>
    </cfRule>
    <cfRule type="expression" dxfId="799" priority="807">
      <formula>AO93=1</formula>
    </cfRule>
    <cfRule type="expression" dxfId="798" priority="808">
      <formula>AO93=0</formula>
    </cfRule>
  </conditionalFormatting>
  <conditionalFormatting sqref="AO92">
    <cfRule type="expression" dxfId="797" priority="789">
      <formula>AO93=9</formula>
    </cfRule>
    <cfRule type="expression" dxfId="796" priority="790">
      <formula>AO93=8</formula>
    </cfRule>
    <cfRule type="expression" dxfId="795" priority="791">
      <formula>AO93=7</formula>
    </cfRule>
    <cfRule type="expression" dxfId="794" priority="792">
      <formula>AO93=6</formula>
    </cfRule>
    <cfRule type="expression" dxfId="793" priority="793">
      <formula>AO93=5</formula>
    </cfRule>
    <cfRule type="expression" dxfId="792" priority="794">
      <formula>AO93=4</formula>
    </cfRule>
    <cfRule type="expression" dxfId="791" priority="795">
      <formula>AO93=3</formula>
    </cfRule>
    <cfRule type="expression" dxfId="790" priority="796">
      <formula>AO93=2</formula>
    </cfRule>
    <cfRule type="expression" dxfId="789" priority="797">
      <formula>AO93=1</formula>
    </cfRule>
    <cfRule type="expression" dxfId="788" priority="798">
      <formula>AO93=0</formula>
    </cfRule>
  </conditionalFormatting>
  <conditionalFormatting sqref="AO92">
    <cfRule type="expression" dxfId="787" priority="779">
      <formula>AO93=9</formula>
    </cfRule>
    <cfRule type="expression" dxfId="786" priority="780">
      <formula>AO93=8</formula>
    </cfRule>
    <cfRule type="expression" dxfId="785" priority="781">
      <formula>AO93=7</formula>
    </cfRule>
    <cfRule type="expression" dxfId="784" priority="782">
      <formula>AO93=6</formula>
    </cfRule>
    <cfRule type="expression" dxfId="783" priority="783">
      <formula>AO93=5</formula>
    </cfRule>
    <cfRule type="expression" dxfId="782" priority="784">
      <formula>AO93=4</formula>
    </cfRule>
    <cfRule type="expression" dxfId="781" priority="785">
      <formula>AO93=3</formula>
    </cfRule>
    <cfRule type="expression" dxfId="780" priority="786">
      <formula>AO93=2</formula>
    </cfRule>
    <cfRule type="expression" dxfId="779" priority="787">
      <formula>AO93=1</formula>
    </cfRule>
    <cfRule type="expression" dxfId="778" priority="788">
      <formula>AO93=0</formula>
    </cfRule>
  </conditionalFormatting>
  <conditionalFormatting sqref="D96">
    <cfRule type="expression" dxfId="777" priority="769">
      <formula>D97=9</formula>
    </cfRule>
    <cfRule type="expression" dxfId="776" priority="770">
      <formula>D97=8</formula>
    </cfRule>
    <cfRule type="expression" dxfId="775" priority="771">
      <formula>D97=7</formula>
    </cfRule>
    <cfRule type="expression" dxfId="774" priority="772">
      <formula>D97=6</formula>
    </cfRule>
    <cfRule type="expression" dxfId="773" priority="773">
      <formula>D97=5</formula>
    </cfRule>
    <cfRule type="expression" dxfId="772" priority="774">
      <formula>D97=4</formula>
    </cfRule>
    <cfRule type="expression" dxfId="771" priority="775">
      <formula>D97=3</formula>
    </cfRule>
    <cfRule type="expression" dxfId="770" priority="776">
      <formula>D97=2</formula>
    </cfRule>
    <cfRule type="expression" dxfId="769" priority="777">
      <formula>D97=1</formula>
    </cfRule>
    <cfRule type="expression" dxfId="768" priority="778">
      <formula>D97=0</formula>
    </cfRule>
  </conditionalFormatting>
  <conditionalFormatting sqref="J96">
    <cfRule type="expression" dxfId="767" priority="767">
      <formula>J97=1</formula>
    </cfRule>
    <cfRule type="expression" dxfId="766" priority="768">
      <formula>J97=0</formula>
    </cfRule>
  </conditionalFormatting>
  <conditionalFormatting sqref="F96">
    <cfRule type="expression" dxfId="765" priority="757">
      <formula>F97=9</formula>
    </cfRule>
    <cfRule type="expression" dxfId="764" priority="758">
      <formula>F97=8</formula>
    </cfRule>
    <cfRule type="expression" dxfId="763" priority="759">
      <formula>F97=7</formula>
    </cfRule>
    <cfRule type="expression" dxfId="762" priority="760">
      <formula>F97=6</formula>
    </cfRule>
    <cfRule type="expression" dxfId="761" priority="761">
      <formula>F97=5</formula>
    </cfRule>
    <cfRule type="expression" dxfId="760" priority="762">
      <formula>F97=4</formula>
    </cfRule>
    <cfRule type="expression" dxfId="759" priority="763">
      <formula>F97=3</formula>
    </cfRule>
    <cfRule type="expression" dxfId="758" priority="764">
      <formula>F97=2</formula>
    </cfRule>
    <cfRule type="expression" dxfId="757" priority="765">
      <formula>F97=1</formula>
    </cfRule>
    <cfRule type="expression" dxfId="756" priority="766">
      <formula>F97=0</formula>
    </cfRule>
  </conditionalFormatting>
  <conditionalFormatting sqref="H96">
    <cfRule type="expression" dxfId="755" priority="747">
      <formula>H97=9</formula>
    </cfRule>
    <cfRule type="expression" dxfId="754" priority="748">
      <formula>H97=8</formula>
    </cfRule>
    <cfRule type="expression" dxfId="753" priority="749">
      <formula>H97=7</formula>
    </cfRule>
    <cfRule type="expression" dxfId="752" priority="750">
      <formula>H97=6</formula>
    </cfRule>
    <cfRule type="expression" dxfId="751" priority="751">
      <formula>H97=5</formula>
    </cfRule>
    <cfRule type="expression" dxfId="750" priority="752">
      <formula>H97=4</formula>
    </cfRule>
    <cfRule type="expression" dxfId="749" priority="753">
      <formula>H97=3</formula>
    </cfRule>
    <cfRule type="expression" dxfId="748" priority="754">
      <formula>H97=2</formula>
    </cfRule>
    <cfRule type="expression" dxfId="747" priority="755">
      <formula>H97=1</formula>
    </cfRule>
    <cfRule type="expression" dxfId="746" priority="756">
      <formula>H97=0</formula>
    </cfRule>
  </conditionalFormatting>
  <conditionalFormatting sqref="O96">
    <cfRule type="expression" dxfId="745" priority="737">
      <formula>O97=9</formula>
    </cfRule>
    <cfRule type="expression" dxfId="744" priority="738">
      <formula>O97=8</formula>
    </cfRule>
    <cfRule type="expression" dxfId="743" priority="739">
      <formula>O97=7</formula>
    </cfRule>
    <cfRule type="expression" dxfId="742" priority="740">
      <formula>O97=6</formula>
    </cfRule>
    <cfRule type="expression" dxfId="741" priority="741">
      <formula>O97=5</formula>
    </cfRule>
    <cfRule type="expression" dxfId="740" priority="742">
      <formula>O97=4</formula>
    </cfRule>
    <cfRule type="expression" dxfId="739" priority="743">
      <formula>O97=3</formula>
    </cfRule>
    <cfRule type="expression" dxfId="738" priority="744">
      <formula>O97=2</formula>
    </cfRule>
    <cfRule type="expression" dxfId="737" priority="745">
      <formula>O97=1</formula>
    </cfRule>
    <cfRule type="expression" dxfId="736" priority="746">
      <formula>O97=0</formula>
    </cfRule>
  </conditionalFormatting>
  <conditionalFormatting sqref="U96">
    <cfRule type="expression" dxfId="735" priority="735">
      <formula>U97=1</formula>
    </cfRule>
    <cfRule type="expression" dxfId="734" priority="736">
      <formula>U97=0</formula>
    </cfRule>
  </conditionalFormatting>
  <conditionalFormatting sqref="Q96">
    <cfRule type="expression" dxfId="733" priority="725">
      <formula>Q97=9</formula>
    </cfRule>
    <cfRule type="expression" dxfId="732" priority="726">
      <formula>Q97=8</formula>
    </cfRule>
    <cfRule type="expression" dxfId="731" priority="727">
      <formula>Q97=7</formula>
    </cfRule>
    <cfRule type="expression" dxfId="730" priority="728">
      <formula>Q97=6</formula>
    </cfRule>
    <cfRule type="expression" dxfId="729" priority="729">
      <formula>Q97=5</formula>
    </cfRule>
    <cfRule type="expression" dxfId="728" priority="730">
      <formula>Q97=4</formula>
    </cfRule>
    <cfRule type="expression" dxfId="727" priority="731">
      <formula>Q97=3</formula>
    </cfRule>
    <cfRule type="expression" dxfId="726" priority="732">
      <formula>Q97=2</formula>
    </cfRule>
    <cfRule type="expression" dxfId="725" priority="733">
      <formula>Q97=1</formula>
    </cfRule>
    <cfRule type="expression" dxfId="724" priority="734">
      <formula>Q97=0</formula>
    </cfRule>
  </conditionalFormatting>
  <conditionalFormatting sqref="S96">
    <cfRule type="expression" dxfId="723" priority="715">
      <formula>S97=9</formula>
    </cfRule>
    <cfRule type="expression" dxfId="722" priority="716">
      <formula>S97=8</formula>
    </cfRule>
    <cfRule type="expression" dxfId="721" priority="717">
      <formula>S97=7</formula>
    </cfRule>
    <cfRule type="expression" dxfId="720" priority="718">
      <formula>S97=6</formula>
    </cfRule>
    <cfRule type="expression" dxfId="719" priority="719">
      <formula>S97=5</formula>
    </cfRule>
    <cfRule type="expression" dxfId="718" priority="720">
      <formula>S97=4</formula>
    </cfRule>
    <cfRule type="expression" dxfId="717" priority="721">
      <formula>S97=3</formula>
    </cfRule>
    <cfRule type="expression" dxfId="716" priority="722">
      <formula>S97=2</formula>
    </cfRule>
    <cfRule type="expression" dxfId="715" priority="723">
      <formula>S97=1</formula>
    </cfRule>
    <cfRule type="expression" dxfId="714" priority="724">
      <formula>S97=0</formula>
    </cfRule>
  </conditionalFormatting>
  <conditionalFormatting sqref="Z96">
    <cfRule type="expression" dxfId="713" priority="705">
      <formula>Z97=9</formula>
    </cfRule>
    <cfRule type="expression" dxfId="712" priority="706">
      <formula>Z97=8</formula>
    </cfRule>
    <cfRule type="expression" dxfId="711" priority="707">
      <formula>Z97=7</formula>
    </cfRule>
    <cfRule type="expression" dxfId="710" priority="708">
      <formula>Z97=6</formula>
    </cfRule>
    <cfRule type="expression" dxfId="709" priority="709">
      <formula>Z97=5</formula>
    </cfRule>
    <cfRule type="expression" dxfId="708" priority="710">
      <formula>Z97=4</formula>
    </cfRule>
    <cfRule type="expression" dxfId="707" priority="711">
      <formula>Z97=3</formula>
    </cfRule>
    <cfRule type="expression" dxfId="706" priority="712">
      <formula>Z97=2</formula>
    </cfRule>
    <cfRule type="expression" dxfId="705" priority="713">
      <formula>Z97=1</formula>
    </cfRule>
    <cfRule type="expression" dxfId="704" priority="714">
      <formula>Z97=0</formula>
    </cfRule>
  </conditionalFormatting>
  <conditionalFormatting sqref="AF96">
    <cfRule type="expression" dxfId="703" priority="703">
      <formula>AF97=1</formula>
    </cfRule>
    <cfRule type="expression" dxfId="702" priority="704">
      <formula>AF97=0</formula>
    </cfRule>
  </conditionalFormatting>
  <conditionalFormatting sqref="AB96">
    <cfRule type="expression" dxfId="701" priority="693">
      <formula>AB97=9</formula>
    </cfRule>
    <cfRule type="expression" dxfId="700" priority="694">
      <formula>AB97=8</formula>
    </cfRule>
    <cfRule type="expression" dxfId="699" priority="695">
      <formula>AB97=7</formula>
    </cfRule>
    <cfRule type="expression" dxfId="698" priority="696">
      <formula>AB97=6</formula>
    </cfRule>
    <cfRule type="expression" dxfId="697" priority="697">
      <formula>AB97=5</formula>
    </cfRule>
    <cfRule type="expression" dxfId="696" priority="698">
      <formula>AB97=4</formula>
    </cfRule>
    <cfRule type="expression" dxfId="695" priority="699">
      <formula>AB97=3</formula>
    </cfRule>
    <cfRule type="expression" dxfId="694" priority="700">
      <formula>AB97=2</formula>
    </cfRule>
    <cfRule type="expression" dxfId="693" priority="701">
      <formula>AB97=1</formula>
    </cfRule>
    <cfRule type="expression" dxfId="692" priority="702">
      <formula>AB97=0</formula>
    </cfRule>
  </conditionalFormatting>
  <conditionalFormatting sqref="AD96">
    <cfRule type="expression" dxfId="691" priority="683">
      <formula>AD97=9</formula>
    </cfRule>
    <cfRule type="expression" dxfId="690" priority="684">
      <formula>AD97=8</formula>
    </cfRule>
    <cfRule type="expression" dxfId="689" priority="685">
      <formula>AD97=7</formula>
    </cfRule>
    <cfRule type="expression" dxfId="688" priority="686">
      <formula>AD97=6</formula>
    </cfRule>
    <cfRule type="expression" dxfId="687" priority="687">
      <formula>AD97=5</formula>
    </cfRule>
    <cfRule type="expression" dxfId="686" priority="688">
      <formula>AD97=4</formula>
    </cfRule>
    <cfRule type="expression" dxfId="685" priority="689">
      <formula>AD97=3</formula>
    </cfRule>
    <cfRule type="expression" dxfId="684" priority="690">
      <formula>AD97=2</formula>
    </cfRule>
    <cfRule type="expression" dxfId="683" priority="691">
      <formula>AD97=1</formula>
    </cfRule>
    <cfRule type="expression" dxfId="682" priority="692">
      <formula>AD97=0</formula>
    </cfRule>
  </conditionalFormatting>
  <conditionalFormatting sqref="AK96">
    <cfRule type="expression" dxfId="681" priority="673">
      <formula>AK97=9</formula>
    </cfRule>
    <cfRule type="expression" dxfId="680" priority="674">
      <formula>AK97=8</formula>
    </cfRule>
    <cfRule type="expression" dxfId="679" priority="675">
      <formula>AK97=7</formula>
    </cfRule>
    <cfRule type="expression" dxfId="678" priority="676">
      <formula>AK97=6</formula>
    </cfRule>
    <cfRule type="expression" dxfId="677" priority="677">
      <formula>AK97=5</formula>
    </cfRule>
    <cfRule type="expression" dxfId="676" priority="678">
      <formula>AK97=4</formula>
    </cfRule>
    <cfRule type="expression" dxfId="675" priority="679">
      <formula>AK97=3</formula>
    </cfRule>
    <cfRule type="expression" dxfId="674" priority="680">
      <formula>AK97=2</formula>
    </cfRule>
    <cfRule type="expression" dxfId="673" priority="681">
      <formula>AK97=1</formula>
    </cfRule>
    <cfRule type="expression" dxfId="672" priority="682">
      <formula>AK97=0</formula>
    </cfRule>
  </conditionalFormatting>
  <conditionalFormatting sqref="AQ96">
    <cfRule type="expression" dxfId="671" priority="671">
      <formula>AQ97=1</formula>
    </cfRule>
    <cfRule type="expression" dxfId="670" priority="672">
      <formula>AQ97=0</formula>
    </cfRule>
  </conditionalFormatting>
  <conditionalFormatting sqref="AM96">
    <cfRule type="expression" dxfId="669" priority="661">
      <formula>AM97=9</formula>
    </cfRule>
    <cfRule type="expression" dxfId="668" priority="662">
      <formula>AM97=8</formula>
    </cfRule>
    <cfRule type="expression" dxfId="667" priority="663">
      <formula>AM97=7</formula>
    </cfRule>
    <cfRule type="expression" dxfId="666" priority="664">
      <formula>AM97=6</formula>
    </cfRule>
    <cfRule type="expression" dxfId="665" priority="665">
      <formula>AM97=5</formula>
    </cfRule>
    <cfRule type="expression" dxfId="664" priority="666">
      <formula>AM97=4</formula>
    </cfRule>
    <cfRule type="expression" dxfId="663" priority="667">
      <formula>AM97=3</formula>
    </cfRule>
    <cfRule type="expression" dxfId="662" priority="668">
      <formula>AM97=2</formula>
    </cfRule>
    <cfRule type="expression" dxfId="661" priority="669">
      <formula>AM97=1</formula>
    </cfRule>
    <cfRule type="expression" dxfId="660" priority="670">
      <formula>AM97=0</formula>
    </cfRule>
  </conditionalFormatting>
  <conditionalFormatting sqref="AO96">
    <cfRule type="expression" dxfId="659" priority="651">
      <formula>AO97=9</formula>
    </cfRule>
    <cfRule type="expression" dxfId="658" priority="652">
      <formula>AO97=8</formula>
    </cfRule>
    <cfRule type="expression" dxfId="657" priority="653">
      <formula>AO97=7</formula>
    </cfRule>
    <cfRule type="expression" dxfId="656" priority="654">
      <formula>AO97=6</formula>
    </cfRule>
    <cfRule type="expression" dxfId="655" priority="655">
      <formula>AO97=5</formula>
    </cfRule>
    <cfRule type="expression" dxfId="654" priority="656">
      <formula>AO97=4</formula>
    </cfRule>
    <cfRule type="expression" dxfId="653" priority="657">
      <formula>AO97=3</formula>
    </cfRule>
    <cfRule type="expression" dxfId="652" priority="658">
      <formula>AO97=2</formula>
    </cfRule>
    <cfRule type="expression" dxfId="651" priority="659">
      <formula>AO97=1</formula>
    </cfRule>
    <cfRule type="expression" dxfId="650" priority="660">
      <formula>AO97=0</formula>
    </cfRule>
  </conditionalFormatting>
  <conditionalFormatting sqref="D96">
    <cfRule type="expression" dxfId="649" priority="641">
      <formula>D97=9</formula>
    </cfRule>
    <cfRule type="expression" dxfId="648" priority="642">
      <formula>D97=8</formula>
    </cfRule>
    <cfRule type="expression" dxfId="647" priority="643">
      <formula>D97=7</formula>
    </cfRule>
    <cfRule type="expression" dxfId="646" priority="644">
      <formula>D97=6</formula>
    </cfRule>
    <cfRule type="expression" dxfId="645" priority="645">
      <formula>D97=5</formula>
    </cfRule>
    <cfRule type="expression" dxfId="644" priority="646">
      <formula>D97=4</formula>
    </cfRule>
    <cfRule type="expression" dxfId="643" priority="647">
      <formula>D97=3</formula>
    </cfRule>
    <cfRule type="expression" dxfId="642" priority="648">
      <formula>D97=2</formula>
    </cfRule>
    <cfRule type="expression" dxfId="641" priority="649">
      <formula>D97=1</formula>
    </cfRule>
    <cfRule type="expression" dxfId="640" priority="650">
      <formula>D97=0</formula>
    </cfRule>
  </conditionalFormatting>
  <conditionalFormatting sqref="H96">
    <cfRule type="expression" dxfId="639" priority="631">
      <formula>H97=9</formula>
    </cfRule>
    <cfRule type="expression" dxfId="638" priority="632">
      <formula>H97=8</formula>
    </cfRule>
    <cfRule type="expression" dxfId="637" priority="633">
      <formula>H97=7</formula>
    </cfRule>
    <cfRule type="expression" dxfId="636" priority="634">
      <formula>H97=6</formula>
    </cfRule>
    <cfRule type="expression" dxfId="635" priority="635">
      <formula>H97=5</formula>
    </cfRule>
    <cfRule type="expression" dxfId="634" priority="636">
      <formula>H97=4</formula>
    </cfRule>
    <cfRule type="expression" dxfId="633" priority="637">
      <formula>H97=3</formula>
    </cfRule>
    <cfRule type="expression" dxfId="632" priority="638">
      <formula>H97=2</formula>
    </cfRule>
    <cfRule type="expression" dxfId="631" priority="639">
      <formula>H97=1</formula>
    </cfRule>
    <cfRule type="expression" dxfId="630" priority="640">
      <formula>H97=0</formula>
    </cfRule>
  </conditionalFormatting>
  <conditionalFormatting sqref="O96">
    <cfRule type="expression" dxfId="629" priority="621">
      <formula>O97=9</formula>
    </cfRule>
    <cfRule type="expression" dxfId="628" priority="622">
      <formula>O97=8</formula>
    </cfRule>
    <cfRule type="expression" dxfId="627" priority="623">
      <formula>O97=7</formula>
    </cfRule>
    <cfRule type="expression" dxfId="626" priority="624">
      <formula>O97=6</formula>
    </cfRule>
    <cfRule type="expression" dxfId="625" priority="625">
      <formula>O97=5</formula>
    </cfRule>
    <cfRule type="expression" dxfId="624" priority="626">
      <formula>O97=4</formula>
    </cfRule>
    <cfRule type="expression" dxfId="623" priority="627">
      <formula>O97=3</formula>
    </cfRule>
    <cfRule type="expression" dxfId="622" priority="628">
      <formula>O97=2</formula>
    </cfRule>
    <cfRule type="expression" dxfId="621" priority="629">
      <formula>O97=1</formula>
    </cfRule>
    <cfRule type="expression" dxfId="620" priority="630">
      <formula>O97=0</formula>
    </cfRule>
  </conditionalFormatting>
  <conditionalFormatting sqref="Q96">
    <cfRule type="expression" dxfId="619" priority="611">
      <formula>Q97=9</formula>
    </cfRule>
    <cfRule type="expression" dxfId="618" priority="612">
      <formula>Q97=8</formula>
    </cfRule>
    <cfRule type="expression" dxfId="617" priority="613">
      <formula>Q97=7</formula>
    </cfRule>
    <cfRule type="expression" dxfId="616" priority="614">
      <formula>Q97=6</formula>
    </cfRule>
    <cfRule type="expression" dxfId="615" priority="615">
      <formula>Q97=5</formula>
    </cfRule>
    <cfRule type="expression" dxfId="614" priority="616">
      <formula>Q97=4</formula>
    </cfRule>
    <cfRule type="expression" dxfId="613" priority="617">
      <formula>Q97=3</formula>
    </cfRule>
    <cfRule type="expression" dxfId="612" priority="618">
      <formula>Q97=2</formula>
    </cfRule>
    <cfRule type="expression" dxfId="611" priority="619">
      <formula>Q97=1</formula>
    </cfRule>
    <cfRule type="expression" dxfId="610" priority="620">
      <formula>Q97=0</formula>
    </cfRule>
  </conditionalFormatting>
  <conditionalFormatting sqref="S96">
    <cfRule type="expression" dxfId="609" priority="601">
      <formula>S97=9</formula>
    </cfRule>
    <cfRule type="expression" dxfId="608" priority="602">
      <formula>S97=8</formula>
    </cfRule>
    <cfRule type="expression" dxfId="607" priority="603">
      <formula>S97=7</formula>
    </cfRule>
    <cfRule type="expression" dxfId="606" priority="604">
      <formula>S97=6</formula>
    </cfRule>
    <cfRule type="expression" dxfId="605" priority="605">
      <formula>S97=5</formula>
    </cfRule>
    <cfRule type="expression" dxfId="604" priority="606">
      <formula>S97=4</formula>
    </cfRule>
    <cfRule type="expression" dxfId="603" priority="607">
      <formula>S97=3</formula>
    </cfRule>
    <cfRule type="expression" dxfId="602" priority="608">
      <formula>S97=2</formula>
    </cfRule>
    <cfRule type="expression" dxfId="601" priority="609">
      <formula>S97=1</formula>
    </cfRule>
    <cfRule type="expression" dxfId="600" priority="610">
      <formula>S97=0</formula>
    </cfRule>
  </conditionalFormatting>
  <conditionalFormatting sqref="O96">
    <cfRule type="expression" dxfId="599" priority="591">
      <formula>O97=9</formula>
    </cfRule>
    <cfRule type="expression" dxfId="598" priority="592">
      <formula>O97=8</formula>
    </cfRule>
    <cfRule type="expression" dxfId="597" priority="593">
      <formula>O97=7</formula>
    </cfRule>
    <cfRule type="expression" dxfId="596" priority="594">
      <formula>O97=6</formula>
    </cfRule>
    <cfRule type="expression" dxfId="595" priority="595">
      <formula>O97=5</formula>
    </cfRule>
    <cfRule type="expression" dxfId="594" priority="596">
      <formula>O97=4</formula>
    </cfRule>
    <cfRule type="expression" dxfId="593" priority="597">
      <formula>O97=3</formula>
    </cfRule>
    <cfRule type="expression" dxfId="592" priority="598">
      <formula>O97=2</formula>
    </cfRule>
    <cfRule type="expression" dxfId="591" priority="599">
      <formula>O97=1</formula>
    </cfRule>
    <cfRule type="expression" dxfId="590" priority="600">
      <formula>O97=0</formula>
    </cfRule>
  </conditionalFormatting>
  <conditionalFormatting sqref="S96">
    <cfRule type="expression" dxfId="589" priority="581">
      <formula>S97=9</formula>
    </cfRule>
    <cfRule type="expression" dxfId="588" priority="582">
      <formula>S97=8</formula>
    </cfRule>
    <cfRule type="expression" dxfId="587" priority="583">
      <formula>S97=7</formula>
    </cfRule>
    <cfRule type="expression" dxfId="586" priority="584">
      <formula>S97=6</formula>
    </cfRule>
    <cfRule type="expression" dxfId="585" priority="585">
      <formula>S97=5</formula>
    </cfRule>
    <cfRule type="expression" dxfId="584" priority="586">
      <formula>S97=4</formula>
    </cfRule>
    <cfRule type="expression" dxfId="583" priority="587">
      <formula>S97=3</formula>
    </cfRule>
    <cfRule type="expression" dxfId="582" priority="588">
      <formula>S97=2</formula>
    </cfRule>
    <cfRule type="expression" dxfId="581" priority="589">
      <formula>S97=1</formula>
    </cfRule>
    <cfRule type="expression" dxfId="580" priority="590">
      <formula>S97=0</formula>
    </cfRule>
  </conditionalFormatting>
  <conditionalFormatting sqref="Z96">
    <cfRule type="expression" dxfId="579" priority="571">
      <formula>Z97=9</formula>
    </cfRule>
    <cfRule type="expression" dxfId="578" priority="572">
      <formula>Z97=8</formula>
    </cfRule>
    <cfRule type="expression" dxfId="577" priority="573">
      <formula>Z97=7</formula>
    </cfRule>
    <cfRule type="expression" dxfId="576" priority="574">
      <formula>Z97=6</formula>
    </cfRule>
    <cfRule type="expression" dxfId="575" priority="575">
      <formula>Z97=5</formula>
    </cfRule>
    <cfRule type="expression" dxfId="574" priority="576">
      <formula>Z97=4</formula>
    </cfRule>
    <cfRule type="expression" dxfId="573" priority="577">
      <formula>Z97=3</formula>
    </cfRule>
    <cfRule type="expression" dxfId="572" priority="578">
      <formula>Z97=2</formula>
    </cfRule>
    <cfRule type="expression" dxfId="571" priority="579">
      <formula>Z97=1</formula>
    </cfRule>
    <cfRule type="expression" dxfId="570" priority="580">
      <formula>Z97=0</formula>
    </cfRule>
  </conditionalFormatting>
  <conditionalFormatting sqref="AB96">
    <cfRule type="expression" dxfId="569" priority="561">
      <formula>AB97=9</formula>
    </cfRule>
    <cfRule type="expression" dxfId="568" priority="562">
      <formula>AB97=8</formula>
    </cfRule>
    <cfRule type="expression" dxfId="567" priority="563">
      <formula>AB97=7</formula>
    </cfRule>
    <cfRule type="expression" dxfId="566" priority="564">
      <formula>AB97=6</formula>
    </cfRule>
    <cfRule type="expression" dxfId="565" priority="565">
      <formula>AB97=5</formula>
    </cfRule>
    <cfRule type="expression" dxfId="564" priority="566">
      <formula>AB97=4</formula>
    </cfRule>
    <cfRule type="expression" dxfId="563" priority="567">
      <formula>AB97=3</formula>
    </cfRule>
    <cfRule type="expression" dxfId="562" priority="568">
      <formula>AB97=2</formula>
    </cfRule>
    <cfRule type="expression" dxfId="561" priority="569">
      <formula>AB97=1</formula>
    </cfRule>
    <cfRule type="expression" dxfId="560" priority="570">
      <formula>AB97=0</formula>
    </cfRule>
  </conditionalFormatting>
  <conditionalFormatting sqref="AD96">
    <cfRule type="expression" dxfId="559" priority="551">
      <formula>AD97=9</formula>
    </cfRule>
    <cfRule type="expression" dxfId="558" priority="552">
      <formula>AD97=8</formula>
    </cfRule>
    <cfRule type="expression" dxfId="557" priority="553">
      <formula>AD97=7</formula>
    </cfRule>
    <cfRule type="expression" dxfId="556" priority="554">
      <formula>AD97=6</formula>
    </cfRule>
    <cfRule type="expression" dxfId="555" priority="555">
      <formula>AD97=5</formula>
    </cfRule>
    <cfRule type="expression" dxfId="554" priority="556">
      <formula>AD97=4</formula>
    </cfRule>
    <cfRule type="expression" dxfId="553" priority="557">
      <formula>AD97=3</formula>
    </cfRule>
    <cfRule type="expression" dxfId="552" priority="558">
      <formula>AD97=2</formula>
    </cfRule>
    <cfRule type="expression" dxfId="551" priority="559">
      <formula>AD97=1</formula>
    </cfRule>
    <cfRule type="expression" dxfId="550" priority="560">
      <formula>AD97=0</formula>
    </cfRule>
  </conditionalFormatting>
  <conditionalFormatting sqref="Z96">
    <cfRule type="expression" dxfId="549" priority="541">
      <formula>Z97=9</formula>
    </cfRule>
    <cfRule type="expression" dxfId="548" priority="542">
      <formula>Z97=8</formula>
    </cfRule>
    <cfRule type="expression" dxfId="547" priority="543">
      <formula>Z97=7</formula>
    </cfRule>
    <cfRule type="expression" dxfId="546" priority="544">
      <formula>Z97=6</formula>
    </cfRule>
    <cfRule type="expression" dxfId="545" priority="545">
      <formula>Z97=5</formula>
    </cfRule>
    <cfRule type="expression" dxfId="544" priority="546">
      <formula>Z97=4</formula>
    </cfRule>
    <cfRule type="expression" dxfId="543" priority="547">
      <formula>Z97=3</formula>
    </cfRule>
    <cfRule type="expression" dxfId="542" priority="548">
      <formula>Z97=2</formula>
    </cfRule>
    <cfRule type="expression" dxfId="541" priority="549">
      <formula>Z97=1</formula>
    </cfRule>
    <cfRule type="expression" dxfId="540" priority="550">
      <formula>Z97=0</formula>
    </cfRule>
  </conditionalFormatting>
  <conditionalFormatting sqref="AD96">
    <cfRule type="expression" dxfId="539" priority="531">
      <formula>AD97=9</formula>
    </cfRule>
    <cfRule type="expression" dxfId="538" priority="532">
      <formula>AD97=8</formula>
    </cfRule>
    <cfRule type="expression" dxfId="537" priority="533">
      <formula>AD97=7</formula>
    </cfRule>
    <cfRule type="expression" dxfId="536" priority="534">
      <formula>AD97=6</formula>
    </cfRule>
    <cfRule type="expression" dxfId="535" priority="535">
      <formula>AD97=5</formula>
    </cfRule>
    <cfRule type="expression" dxfId="534" priority="536">
      <formula>AD97=4</formula>
    </cfRule>
    <cfRule type="expression" dxfId="533" priority="537">
      <formula>AD97=3</formula>
    </cfRule>
    <cfRule type="expression" dxfId="532" priority="538">
      <formula>AD97=2</formula>
    </cfRule>
    <cfRule type="expression" dxfId="531" priority="539">
      <formula>AD97=1</formula>
    </cfRule>
    <cfRule type="expression" dxfId="530" priority="540">
      <formula>AD97=0</formula>
    </cfRule>
  </conditionalFormatting>
  <conditionalFormatting sqref="AK96">
    <cfRule type="expression" dxfId="529" priority="521">
      <formula>AK97=9</formula>
    </cfRule>
    <cfRule type="expression" dxfId="528" priority="522">
      <formula>AK97=8</formula>
    </cfRule>
    <cfRule type="expression" dxfId="527" priority="523">
      <formula>AK97=7</formula>
    </cfRule>
    <cfRule type="expression" dxfId="526" priority="524">
      <formula>AK97=6</formula>
    </cfRule>
    <cfRule type="expression" dxfId="525" priority="525">
      <formula>AK97=5</formula>
    </cfRule>
    <cfRule type="expression" dxfId="524" priority="526">
      <formula>AK97=4</formula>
    </cfRule>
    <cfRule type="expression" dxfId="523" priority="527">
      <formula>AK97=3</formula>
    </cfRule>
    <cfRule type="expression" dxfId="522" priority="528">
      <formula>AK97=2</formula>
    </cfRule>
    <cfRule type="expression" dxfId="521" priority="529">
      <formula>AK97=1</formula>
    </cfRule>
    <cfRule type="expression" dxfId="520" priority="530">
      <formula>AK97=0</formula>
    </cfRule>
  </conditionalFormatting>
  <conditionalFormatting sqref="AM96">
    <cfRule type="expression" dxfId="519" priority="511">
      <formula>AM97=9</formula>
    </cfRule>
    <cfRule type="expression" dxfId="518" priority="512">
      <formula>AM97=8</formula>
    </cfRule>
    <cfRule type="expression" dxfId="517" priority="513">
      <formula>AM97=7</formula>
    </cfRule>
    <cfRule type="expression" dxfId="516" priority="514">
      <formula>AM97=6</formula>
    </cfRule>
    <cfRule type="expression" dxfId="515" priority="515">
      <formula>AM97=5</formula>
    </cfRule>
    <cfRule type="expression" dxfId="514" priority="516">
      <formula>AM97=4</formula>
    </cfRule>
    <cfRule type="expression" dxfId="513" priority="517">
      <formula>AM97=3</formula>
    </cfRule>
    <cfRule type="expression" dxfId="512" priority="518">
      <formula>AM97=2</formula>
    </cfRule>
    <cfRule type="expression" dxfId="511" priority="519">
      <formula>AM97=1</formula>
    </cfRule>
    <cfRule type="expression" dxfId="510" priority="520">
      <formula>AM97=0</formula>
    </cfRule>
  </conditionalFormatting>
  <conditionalFormatting sqref="AO96">
    <cfRule type="expression" dxfId="509" priority="501">
      <formula>AO97=9</formula>
    </cfRule>
    <cfRule type="expression" dxfId="508" priority="502">
      <formula>AO97=8</formula>
    </cfRule>
    <cfRule type="expression" dxfId="507" priority="503">
      <formula>AO97=7</formula>
    </cfRule>
    <cfRule type="expression" dxfId="506" priority="504">
      <formula>AO97=6</formula>
    </cfRule>
    <cfRule type="expression" dxfId="505" priority="505">
      <formula>AO97=5</formula>
    </cfRule>
    <cfRule type="expression" dxfId="504" priority="506">
      <formula>AO97=4</formula>
    </cfRule>
    <cfRule type="expression" dxfId="503" priority="507">
      <formula>AO97=3</formula>
    </cfRule>
    <cfRule type="expression" dxfId="502" priority="508">
      <formula>AO97=2</formula>
    </cfRule>
    <cfRule type="expression" dxfId="501" priority="509">
      <formula>AO97=1</formula>
    </cfRule>
    <cfRule type="expression" dxfId="500" priority="510">
      <formula>AO97=0</formula>
    </cfRule>
  </conditionalFormatting>
  <conditionalFormatting sqref="AK96">
    <cfRule type="expression" dxfId="499" priority="491">
      <formula>AK97=9</formula>
    </cfRule>
    <cfRule type="expression" dxfId="498" priority="492">
      <formula>AK97=8</formula>
    </cfRule>
    <cfRule type="expression" dxfId="497" priority="493">
      <formula>AK97=7</formula>
    </cfRule>
    <cfRule type="expression" dxfId="496" priority="494">
      <formula>AK97=6</formula>
    </cfRule>
    <cfRule type="expression" dxfId="495" priority="495">
      <formula>AK97=5</formula>
    </cfRule>
    <cfRule type="expression" dxfId="494" priority="496">
      <formula>AK97=4</formula>
    </cfRule>
    <cfRule type="expression" dxfId="493" priority="497">
      <formula>AK97=3</formula>
    </cfRule>
    <cfRule type="expression" dxfId="492" priority="498">
      <formula>AK97=2</formula>
    </cfRule>
    <cfRule type="expression" dxfId="491" priority="499">
      <formula>AK97=1</formula>
    </cfRule>
    <cfRule type="expression" dxfId="490" priority="500">
      <formula>AK97=0</formula>
    </cfRule>
  </conditionalFormatting>
  <conditionalFormatting sqref="AO96">
    <cfRule type="expression" dxfId="489" priority="481">
      <formula>AO97=9</formula>
    </cfRule>
    <cfRule type="expression" dxfId="488" priority="482">
      <formula>AO97=8</formula>
    </cfRule>
    <cfRule type="expression" dxfId="487" priority="483">
      <formula>AO97=7</formula>
    </cfRule>
    <cfRule type="expression" dxfId="486" priority="484">
      <formula>AO97=6</formula>
    </cfRule>
    <cfRule type="expression" dxfId="485" priority="485">
      <formula>AO97=5</formula>
    </cfRule>
    <cfRule type="expression" dxfId="484" priority="486">
      <formula>AO97=4</formula>
    </cfRule>
    <cfRule type="expression" dxfId="483" priority="487">
      <formula>AO97=3</formula>
    </cfRule>
    <cfRule type="expression" dxfId="482" priority="488">
      <formula>AO97=2</formula>
    </cfRule>
    <cfRule type="expression" dxfId="481" priority="489">
      <formula>AO97=1</formula>
    </cfRule>
    <cfRule type="expression" dxfId="480" priority="490">
      <formula>AO97=0</formula>
    </cfRule>
  </conditionalFormatting>
  <conditionalFormatting sqref="Q96">
    <cfRule type="expression" dxfId="479" priority="471">
      <formula>Q97=9</formula>
    </cfRule>
    <cfRule type="expression" dxfId="478" priority="472">
      <formula>Q97=8</formula>
    </cfRule>
    <cfRule type="expression" dxfId="477" priority="473">
      <formula>Q97=7</formula>
    </cfRule>
    <cfRule type="expression" dxfId="476" priority="474">
      <formula>Q97=6</formula>
    </cfRule>
    <cfRule type="expression" dxfId="475" priority="475">
      <formula>Q97=5</formula>
    </cfRule>
    <cfRule type="expression" dxfId="474" priority="476">
      <formula>Q97=4</formula>
    </cfRule>
    <cfRule type="expression" dxfId="473" priority="477">
      <formula>Q97=3</formula>
    </cfRule>
    <cfRule type="expression" dxfId="472" priority="478">
      <formula>Q97=2</formula>
    </cfRule>
    <cfRule type="expression" dxfId="471" priority="479">
      <formula>Q97=1</formula>
    </cfRule>
    <cfRule type="expression" dxfId="470" priority="480">
      <formula>Q97=0</formula>
    </cfRule>
  </conditionalFormatting>
  <conditionalFormatting sqref="Q96">
    <cfRule type="expression" dxfId="469" priority="461">
      <formula>Q97=9</formula>
    </cfRule>
    <cfRule type="expression" dxfId="468" priority="462">
      <formula>Q97=8</formula>
    </cfRule>
    <cfRule type="expression" dxfId="467" priority="463">
      <formula>Q97=7</formula>
    </cfRule>
    <cfRule type="expression" dxfId="466" priority="464">
      <formula>Q97=6</formula>
    </cfRule>
    <cfRule type="expression" dxfId="465" priority="465">
      <formula>Q97=5</formula>
    </cfRule>
    <cfRule type="expression" dxfId="464" priority="466">
      <formula>Q97=4</formula>
    </cfRule>
    <cfRule type="expression" dxfId="463" priority="467">
      <formula>Q97=3</formula>
    </cfRule>
    <cfRule type="expression" dxfId="462" priority="468">
      <formula>Q97=2</formula>
    </cfRule>
    <cfRule type="expression" dxfId="461" priority="469">
      <formula>Q97=1</formula>
    </cfRule>
    <cfRule type="expression" dxfId="460" priority="470">
      <formula>Q97=0</formula>
    </cfRule>
  </conditionalFormatting>
  <conditionalFormatting sqref="Q96">
    <cfRule type="expression" dxfId="459" priority="451">
      <formula>Q97=9</formula>
    </cfRule>
    <cfRule type="expression" dxfId="458" priority="452">
      <formula>Q97=8</formula>
    </cfRule>
    <cfRule type="expression" dxfId="457" priority="453">
      <formula>Q97=7</formula>
    </cfRule>
    <cfRule type="expression" dxfId="456" priority="454">
      <formula>Q97=6</formula>
    </cfRule>
    <cfRule type="expression" dxfId="455" priority="455">
      <formula>Q97=5</formula>
    </cfRule>
    <cfRule type="expression" dxfId="454" priority="456">
      <formula>Q97=4</formula>
    </cfRule>
    <cfRule type="expression" dxfId="453" priority="457">
      <formula>Q97=3</formula>
    </cfRule>
    <cfRule type="expression" dxfId="452" priority="458">
      <formula>Q97=2</formula>
    </cfRule>
    <cfRule type="expression" dxfId="451" priority="459">
      <formula>Q97=1</formula>
    </cfRule>
    <cfRule type="expression" dxfId="450" priority="460">
      <formula>Q97=0</formula>
    </cfRule>
  </conditionalFormatting>
  <conditionalFormatting sqref="S96">
    <cfRule type="expression" dxfId="449" priority="441">
      <formula>S97=9</formula>
    </cfRule>
    <cfRule type="expression" dxfId="448" priority="442">
      <formula>S97=8</formula>
    </cfRule>
    <cfRule type="expression" dxfId="447" priority="443">
      <formula>S97=7</formula>
    </cfRule>
    <cfRule type="expression" dxfId="446" priority="444">
      <formula>S97=6</formula>
    </cfRule>
    <cfRule type="expression" dxfId="445" priority="445">
      <formula>S97=5</formula>
    </cfRule>
    <cfRule type="expression" dxfId="444" priority="446">
      <formula>S97=4</formula>
    </cfRule>
    <cfRule type="expression" dxfId="443" priority="447">
      <formula>S97=3</formula>
    </cfRule>
    <cfRule type="expression" dxfId="442" priority="448">
      <formula>S97=2</formula>
    </cfRule>
    <cfRule type="expression" dxfId="441" priority="449">
      <formula>S97=1</formula>
    </cfRule>
    <cfRule type="expression" dxfId="440" priority="450">
      <formula>S97=0</formula>
    </cfRule>
  </conditionalFormatting>
  <conditionalFormatting sqref="S96">
    <cfRule type="expression" dxfId="439" priority="431">
      <formula>S97=9</formula>
    </cfRule>
    <cfRule type="expression" dxfId="438" priority="432">
      <formula>S97=8</formula>
    </cfRule>
    <cfRule type="expression" dxfId="437" priority="433">
      <formula>S97=7</formula>
    </cfRule>
    <cfRule type="expression" dxfId="436" priority="434">
      <formula>S97=6</formula>
    </cfRule>
    <cfRule type="expression" dxfId="435" priority="435">
      <formula>S97=5</formula>
    </cfRule>
    <cfRule type="expression" dxfId="434" priority="436">
      <formula>S97=4</formula>
    </cfRule>
    <cfRule type="expression" dxfId="433" priority="437">
      <formula>S97=3</formula>
    </cfRule>
    <cfRule type="expression" dxfId="432" priority="438">
      <formula>S97=2</formula>
    </cfRule>
    <cfRule type="expression" dxfId="431" priority="439">
      <formula>S97=1</formula>
    </cfRule>
    <cfRule type="expression" dxfId="430" priority="440">
      <formula>S97=0</formula>
    </cfRule>
  </conditionalFormatting>
  <conditionalFormatting sqref="S96">
    <cfRule type="expression" dxfId="429" priority="421">
      <formula>S97=9</formula>
    </cfRule>
    <cfRule type="expression" dxfId="428" priority="422">
      <formula>S97=8</formula>
    </cfRule>
    <cfRule type="expression" dxfId="427" priority="423">
      <formula>S97=7</formula>
    </cfRule>
    <cfRule type="expression" dxfId="426" priority="424">
      <formula>S97=6</formula>
    </cfRule>
    <cfRule type="expression" dxfId="425" priority="425">
      <formula>S97=5</formula>
    </cfRule>
    <cfRule type="expression" dxfId="424" priority="426">
      <formula>S97=4</formula>
    </cfRule>
    <cfRule type="expression" dxfId="423" priority="427">
      <formula>S97=3</formula>
    </cfRule>
    <cfRule type="expression" dxfId="422" priority="428">
      <formula>S97=2</formula>
    </cfRule>
    <cfRule type="expression" dxfId="421" priority="429">
      <formula>S97=1</formula>
    </cfRule>
    <cfRule type="expression" dxfId="420" priority="430">
      <formula>S97=0</formula>
    </cfRule>
  </conditionalFormatting>
  <conditionalFormatting sqref="D96">
    <cfRule type="expression" dxfId="419" priority="411">
      <formula>D97=9</formula>
    </cfRule>
    <cfRule type="expression" dxfId="418" priority="412">
      <formula>D97=8</formula>
    </cfRule>
    <cfRule type="expression" dxfId="417" priority="413">
      <formula>D97=7</formula>
    </cfRule>
    <cfRule type="expression" dxfId="416" priority="414">
      <formula>D97=6</formula>
    </cfRule>
    <cfRule type="expression" dxfId="415" priority="415">
      <formula>D97=5</formula>
    </cfRule>
    <cfRule type="expression" dxfId="414" priority="416">
      <formula>D97=4</formula>
    </cfRule>
    <cfRule type="expression" dxfId="413" priority="417">
      <formula>D97=3</formula>
    </cfRule>
    <cfRule type="expression" dxfId="412" priority="418">
      <formula>D97=2</formula>
    </cfRule>
    <cfRule type="expression" dxfId="411" priority="419">
      <formula>D97=1</formula>
    </cfRule>
    <cfRule type="expression" dxfId="410" priority="420">
      <formula>D97=0</formula>
    </cfRule>
  </conditionalFormatting>
  <conditionalFormatting sqref="F96">
    <cfRule type="expression" dxfId="409" priority="401">
      <formula>F97=9</formula>
    </cfRule>
    <cfRule type="expression" dxfId="408" priority="402">
      <formula>F97=8</formula>
    </cfRule>
    <cfRule type="expression" dxfId="407" priority="403">
      <formula>F97=7</formula>
    </cfRule>
    <cfRule type="expression" dxfId="406" priority="404">
      <formula>F97=6</formula>
    </cfRule>
    <cfRule type="expression" dxfId="405" priority="405">
      <formula>F97=5</formula>
    </cfRule>
    <cfRule type="expression" dxfId="404" priority="406">
      <formula>F97=4</formula>
    </cfRule>
    <cfRule type="expression" dxfId="403" priority="407">
      <formula>F97=3</formula>
    </cfRule>
    <cfRule type="expression" dxfId="402" priority="408">
      <formula>F97=2</formula>
    </cfRule>
    <cfRule type="expression" dxfId="401" priority="409">
      <formula>F97=1</formula>
    </cfRule>
    <cfRule type="expression" dxfId="400" priority="410">
      <formula>F97=0</formula>
    </cfRule>
  </conditionalFormatting>
  <conditionalFormatting sqref="H96">
    <cfRule type="expression" dxfId="399" priority="391">
      <formula>H97=9</formula>
    </cfRule>
    <cfRule type="expression" dxfId="398" priority="392">
      <formula>H97=8</formula>
    </cfRule>
    <cfRule type="expression" dxfId="397" priority="393">
      <formula>H97=7</formula>
    </cfRule>
    <cfRule type="expression" dxfId="396" priority="394">
      <formula>H97=6</formula>
    </cfRule>
    <cfRule type="expression" dxfId="395" priority="395">
      <formula>H97=5</formula>
    </cfRule>
    <cfRule type="expression" dxfId="394" priority="396">
      <formula>H97=4</formula>
    </cfRule>
    <cfRule type="expression" dxfId="393" priority="397">
      <formula>H97=3</formula>
    </cfRule>
    <cfRule type="expression" dxfId="392" priority="398">
      <formula>H97=2</formula>
    </cfRule>
    <cfRule type="expression" dxfId="391" priority="399">
      <formula>H97=1</formula>
    </cfRule>
    <cfRule type="expression" dxfId="390" priority="400">
      <formula>H97=0</formula>
    </cfRule>
  </conditionalFormatting>
  <conditionalFormatting sqref="D96">
    <cfRule type="expression" dxfId="389" priority="381">
      <formula>D97=9</formula>
    </cfRule>
    <cfRule type="expression" dxfId="388" priority="382">
      <formula>D97=8</formula>
    </cfRule>
    <cfRule type="expression" dxfId="387" priority="383">
      <formula>D97=7</formula>
    </cfRule>
    <cfRule type="expression" dxfId="386" priority="384">
      <formula>D97=6</formula>
    </cfRule>
    <cfRule type="expression" dxfId="385" priority="385">
      <formula>D97=5</formula>
    </cfRule>
    <cfRule type="expression" dxfId="384" priority="386">
      <formula>D97=4</formula>
    </cfRule>
    <cfRule type="expression" dxfId="383" priority="387">
      <formula>D97=3</formula>
    </cfRule>
    <cfRule type="expression" dxfId="382" priority="388">
      <formula>D97=2</formula>
    </cfRule>
    <cfRule type="expression" dxfId="381" priority="389">
      <formula>D97=1</formula>
    </cfRule>
    <cfRule type="expression" dxfId="380" priority="390">
      <formula>D97=0</formula>
    </cfRule>
  </conditionalFormatting>
  <conditionalFormatting sqref="F96">
    <cfRule type="expression" dxfId="379" priority="371">
      <formula>F97=9</formula>
    </cfRule>
    <cfRule type="expression" dxfId="378" priority="372">
      <formula>F97=8</formula>
    </cfRule>
    <cfRule type="expression" dxfId="377" priority="373">
      <formula>F97=7</formula>
    </cfRule>
    <cfRule type="expression" dxfId="376" priority="374">
      <formula>F97=6</formula>
    </cfRule>
    <cfRule type="expression" dxfId="375" priority="375">
      <formula>F97=5</formula>
    </cfRule>
    <cfRule type="expression" dxfId="374" priority="376">
      <formula>F97=4</formula>
    </cfRule>
    <cfRule type="expression" dxfId="373" priority="377">
      <formula>F97=3</formula>
    </cfRule>
    <cfRule type="expression" dxfId="372" priority="378">
      <formula>F97=2</formula>
    </cfRule>
    <cfRule type="expression" dxfId="371" priority="379">
      <formula>F97=1</formula>
    </cfRule>
    <cfRule type="expression" dxfId="370" priority="380">
      <formula>F97=0</formula>
    </cfRule>
  </conditionalFormatting>
  <conditionalFormatting sqref="H96">
    <cfRule type="expression" dxfId="369" priority="361">
      <formula>H97=9</formula>
    </cfRule>
    <cfRule type="expression" dxfId="368" priority="362">
      <formula>H97=8</formula>
    </cfRule>
    <cfRule type="expression" dxfId="367" priority="363">
      <formula>H97=7</formula>
    </cfRule>
    <cfRule type="expression" dxfId="366" priority="364">
      <formula>H97=6</formula>
    </cfRule>
    <cfRule type="expression" dxfId="365" priority="365">
      <formula>H97=5</formula>
    </cfRule>
    <cfRule type="expression" dxfId="364" priority="366">
      <formula>H97=4</formula>
    </cfRule>
    <cfRule type="expression" dxfId="363" priority="367">
      <formula>H97=3</formula>
    </cfRule>
    <cfRule type="expression" dxfId="362" priority="368">
      <formula>H97=2</formula>
    </cfRule>
    <cfRule type="expression" dxfId="361" priority="369">
      <formula>H97=1</formula>
    </cfRule>
    <cfRule type="expression" dxfId="360" priority="370">
      <formula>H97=0</formula>
    </cfRule>
  </conditionalFormatting>
  <conditionalFormatting sqref="D96">
    <cfRule type="expression" dxfId="359" priority="351">
      <formula>D97=9</formula>
    </cfRule>
    <cfRule type="expression" dxfId="358" priority="352">
      <formula>D97=8</formula>
    </cfRule>
    <cfRule type="expression" dxfId="357" priority="353">
      <formula>D97=7</formula>
    </cfRule>
    <cfRule type="expression" dxfId="356" priority="354">
      <formula>D97=6</formula>
    </cfRule>
    <cfRule type="expression" dxfId="355" priority="355">
      <formula>D97=5</formula>
    </cfRule>
    <cfRule type="expression" dxfId="354" priority="356">
      <formula>D97=4</formula>
    </cfRule>
    <cfRule type="expression" dxfId="353" priority="357">
      <formula>D97=3</formula>
    </cfRule>
    <cfRule type="expression" dxfId="352" priority="358">
      <formula>D97=2</formula>
    </cfRule>
    <cfRule type="expression" dxfId="351" priority="359">
      <formula>D97=1</formula>
    </cfRule>
    <cfRule type="expression" dxfId="350" priority="360">
      <formula>D97=0</formula>
    </cfRule>
  </conditionalFormatting>
  <conditionalFormatting sqref="H96">
    <cfRule type="expression" dxfId="349" priority="341">
      <formula>H97=9</formula>
    </cfRule>
    <cfRule type="expression" dxfId="348" priority="342">
      <formula>H97=8</formula>
    </cfRule>
    <cfRule type="expression" dxfId="347" priority="343">
      <formula>H97=7</formula>
    </cfRule>
    <cfRule type="expression" dxfId="346" priority="344">
      <formula>H97=6</formula>
    </cfRule>
    <cfRule type="expression" dxfId="345" priority="345">
      <formula>H97=5</formula>
    </cfRule>
    <cfRule type="expression" dxfId="344" priority="346">
      <formula>H97=4</formula>
    </cfRule>
    <cfRule type="expression" dxfId="343" priority="347">
      <formula>H97=3</formula>
    </cfRule>
    <cfRule type="expression" dxfId="342" priority="348">
      <formula>H97=2</formula>
    </cfRule>
    <cfRule type="expression" dxfId="341" priority="349">
      <formula>H97=1</formula>
    </cfRule>
    <cfRule type="expression" dxfId="340" priority="350">
      <formula>H97=0</formula>
    </cfRule>
  </conditionalFormatting>
  <conditionalFormatting sqref="F96">
    <cfRule type="expression" dxfId="339" priority="331">
      <formula>F97=9</formula>
    </cfRule>
    <cfRule type="expression" dxfId="338" priority="332">
      <formula>F97=8</formula>
    </cfRule>
    <cfRule type="expression" dxfId="337" priority="333">
      <formula>F97=7</formula>
    </cfRule>
    <cfRule type="expression" dxfId="336" priority="334">
      <formula>F97=6</formula>
    </cfRule>
    <cfRule type="expression" dxfId="335" priority="335">
      <formula>F97=5</formula>
    </cfRule>
    <cfRule type="expression" dxfId="334" priority="336">
      <formula>F97=4</formula>
    </cfRule>
    <cfRule type="expression" dxfId="333" priority="337">
      <formula>F97=3</formula>
    </cfRule>
    <cfRule type="expression" dxfId="332" priority="338">
      <formula>F97=2</formula>
    </cfRule>
    <cfRule type="expression" dxfId="331" priority="339">
      <formula>F97=1</formula>
    </cfRule>
    <cfRule type="expression" dxfId="330" priority="340">
      <formula>F97=0</formula>
    </cfRule>
  </conditionalFormatting>
  <conditionalFormatting sqref="F96">
    <cfRule type="expression" dxfId="329" priority="321">
      <formula>F97=9</formula>
    </cfRule>
    <cfRule type="expression" dxfId="328" priority="322">
      <formula>F97=8</formula>
    </cfRule>
    <cfRule type="expression" dxfId="327" priority="323">
      <formula>F97=7</formula>
    </cfRule>
    <cfRule type="expression" dxfId="326" priority="324">
      <formula>F97=6</formula>
    </cfRule>
    <cfRule type="expression" dxfId="325" priority="325">
      <formula>F97=5</formula>
    </cfRule>
    <cfRule type="expression" dxfId="324" priority="326">
      <formula>F97=4</formula>
    </cfRule>
    <cfRule type="expression" dxfId="323" priority="327">
      <formula>F97=3</formula>
    </cfRule>
    <cfRule type="expression" dxfId="322" priority="328">
      <formula>F97=2</formula>
    </cfRule>
    <cfRule type="expression" dxfId="321" priority="329">
      <formula>F97=1</formula>
    </cfRule>
    <cfRule type="expression" dxfId="320" priority="330">
      <formula>F97=0</formula>
    </cfRule>
  </conditionalFormatting>
  <conditionalFormatting sqref="F96">
    <cfRule type="expression" dxfId="319" priority="311">
      <formula>F97=9</formula>
    </cfRule>
    <cfRule type="expression" dxfId="318" priority="312">
      <formula>F97=8</formula>
    </cfRule>
    <cfRule type="expression" dxfId="317" priority="313">
      <formula>F97=7</formula>
    </cfRule>
    <cfRule type="expression" dxfId="316" priority="314">
      <formula>F97=6</formula>
    </cfRule>
    <cfRule type="expression" dxfId="315" priority="315">
      <formula>F97=5</formula>
    </cfRule>
    <cfRule type="expression" dxfId="314" priority="316">
      <formula>F97=4</formula>
    </cfRule>
    <cfRule type="expression" dxfId="313" priority="317">
      <formula>F97=3</formula>
    </cfRule>
    <cfRule type="expression" dxfId="312" priority="318">
      <formula>F97=2</formula>
    </cfRule>
    <cfRule type="expression" dxfId="311" priority="319">
      <formula>F97=1</formula>
    </cfRule>
    <cfRule type="expression" dxfId="310" priority="320">
      <formula>F97=0</formula>
    </cfRule>
  </conditionalFormatting>
  <conditionalFormatting sqref="H96">
    <cfRule type="expression" dxfId="309" priority="301">
      <formula>H97=9</formula>
    </cfRule>
    <cfRule type="expression" dxfId="308" priority="302">
      <formula>H97=8</formula>
    </cfRule>
    <cfRule type="expression" dxfId="307" priority="303">
      <formula>H97=7</formula>
    </cfRule>
    <cfRule type="expression" dxfId="306" priority="304">
      <formula>H97=6</formula>
    </cfRule>
    <cfRule type="expression" dxfId="305" priority="305">
      <formula>H97=5</formula>
    </cfRule>
    <cfRule type="expression" dxfId="304" priority="306">
      <formula>H97=4</formula>
    </cfRule>
    <cfRule type="expression" dxfId="303" priority="307">
      <formula>H97=3</formula>
    </cfRule>
    <cfRule type="expression" dxfId="302" priority="308">
      <formula>H97=2</formula>
    </cfRule>
    <cfRule type="expression" dxfId="301" priority="309">
      <formula>H97=1</formula>
    </cfRule>
    <cfRule type="expression" dxfId="300" priority="310">
      <formula>H97=0</formula>
    </cfRule>
  </conditionalFormatting>
  <conditionalFormatting sqref="H96">
    <cfRule type="expression" dxfId="299" priority="291">
      <formula>H97=9</formula>
    </cfRule>
    <cfRule type="expression" dxfId="298" priority="292">
      <formula>H97=8</formula>
    </cfRule>
    <cfRule type="expression" dxfId="297" priority="293">
      <formula>H97=7</formula>
    </cfRule>
    <cfRule type="expression" dxfId="296" priority="294">
      <formula>H97=6</formula>
    </cfRule>
    <cfRule type="expression" dxfId="295" priority="295">
      <formula>H97=5</formula>
    </cfRule>
    <cfRule type="expression" dxfId="294" priority="296">
      <formula>H97=4</formula>
    </cfRule>
    <cfRule type="expression" dxfId="293" priority="297">
      <formula>H97=3</formula>
    </cfRule>
    <cfRule type="expression" dxfId="292" priority="298">
      <formula>H97=2</formula>
    </cfRule>
    <cfRule type="expression" dxfId="291" priority="299">
      <formula>H97=1</formula>
    </cfRule>
    <cfRule type="expression" dxfId="290" priority="300">
      <formula>H97=0</formula>
    </cfRule>
  </conditionalFormatting>
  <conditionalFormatting sqref="H96">
    <cfRule type="expression" dxfId="289" priority="281">
      <formula>H97=9</formula>
    </cfRule>
    <cfRule type="expression" dxfId="288" priority="282">
      <formula>H97=8</formula>
    </cfRule>
    <cfRule type="expression" dxfId="287" priority="283">
      <formula>H97=7</formula>
    </cfRule>
    <cfRule type="expression" dxfId="286" priority="284">
      <formula>H97=6</formula>
    </cfRule>
    <cfRule type="expression" dxfId="285" priority="285">
      <formula>H97=5</formula>
    </cfRule>
    <cfRule type="expression" dxfId="284" priority="286">
      <formula>H97=4</formula>
    </cfRule>
    <cfRule type="expression" dxfId="283" priority="287">
      <formula>H97=3</formula>
    </cfRule>
    <cfRule type="expression" dxfId="282" priority="288">
      <formula>H97=2</formula>
    </cfRule>
    <cfRule type="expression" dxfId="281" priority="289">
      <formula>H97=1</formula>
    </cfRule>
    <cfRule type="expression" dxfId="280" priority="290">
      <formula>H97=0</formula>
    </cfRule>
  </conditionalFormatting>
  <conditionalFormatting sqref="Z96">
    <cfRule type="expression" dxfId="279" priority="271">
      <formula>Z97=9</formula>
    </cfRule>
    <cfRule type="expression" dxfId="278" priority="272">
      <formula>Z97=8</formula>
    </cfRule>
    <cfRule type="expression" dxfId="277" priority="273">
      <formula>Z97=7</formula>
    </cfRule>
    <cfRule type="expression" dxfId="276" priority="274">
      <formula>Z97=6</formula>
    </cfRule>
    <cfRule type="expression" dxfId="275" priority="275">
      <formula>Z97=5</formula>
    </cfRule>
    <cfRule type="expression" dxfId="274" priority="276">
      <formula>Z97=4</formula>
    </cfRule>
    <cfRule type="expression" dxfId="273" priority="277">
      <formula>Z97=3</formula>
    </cfRule>
    <cfRule type="expression" dxfId="272" priority="278">
      <formula>Z97=2</formula>
    </cfRule>
    <cfRule type="expression" dxfId="271" priority="279">
      <formula>Z97=1</formula>
    </cfRule>
    <cfRule type="expression" dxfId="270" priority="280">
      <formula>Z97=0</formula>
    </cfRule>
  </conditionalFormatting>
  <conditionalFormatting sqref="AB96">
    <cfRule type="expression" dxfId="269" priority="261">
      <formula>AB97=9</formula>
    </cfRule>
    <cfRule type="expression" dxfId="268" priority="262">
      <formula>AB97=8</formula>
    </cfRule>
    <cfRule type="expression" dxfId="267" priority="263">
      <formula>AB97=7</formula>
    </cfRule>
    <cfRule type="expression" dxfId="266" priority="264">
      <formula>AB97=6</formula>
    </cfRule>
    <cfRule type="expression" dxfId="265" priority="265">
      <formula>AB97=5</formula>
    </cfRule>
    <cfRule type="expression" dxfId="264" priority="266">
      <formula>AB97=4</formula>
    </cfRule>
    <cfRule type="expression" dxfId="263" priority="267">
      <formula>AB97=3</formula>
    </cfRule>
    <cfRule type="expression" dxfId="262" priority="268">
      <formula>AB97=2</formula>
    </cfRule>
    <cfRule type="expression" dxfId="261" priority="269">
      <formula>AB97=1</formula>
    </cfRule>
    <cfRule type="expression" dxfId="260" priority="270">
      <formula>AB97=0</formula>
    </cfRule>
  </conditionalFormatting>
  <conditionalFormatting sqref="AD96">
    <cfRule type="expression" dxfId="259" priority="251">
      <formula>AD97=9</formula>
    </cfRule>
    <cfRule type="expression" dxfId="258" priority="252">
      <formula>AD97=8</formula>
    </cfRule>
    <cfRule type="expression" dxfId="257" priority="253">
      <formula>AD97=7</formula>
    </cfRule>
    <cfRule type="expression" dxfId="256" priority="254">
      <formula>AD97=6</formula>
    </cfRule>
    <cfRule type="expression" dxfId="255" priority="255">
      <formula>AD97=5</formula>
    </cfRule>
    <cfRule type="expression" dxfId="254" priority="256">
      <formula>AD97=4</formula>
    </cfRule>
    <cfRule type="expression" dxfId="253" priority="257">
      <formula>AD97=3</formula>
    </cfRule>
    <cfRule type="expression" dxfId="252" priority="258">
      <formula>AD97=2</formula>
    </cfRule>
    <cfRule type="expression" dxfId="251" priority="259">
      <formula>AD97=1</formula>
    </cfRule>
    <cfRule type="expression" dxfId="250" priority="260">
      <formula>AD97=0</formula>
    </cfRule>
  </conditionalFormatting>
  <conditionalFormatting sqref="Z96">
    <cfRule type="expression" dxfId="249" priority="241">
      <formula>Z97=9</formula>
    </cfRule>
    <cfRule type="expression" dxfId="248" priority="242">
      <formula>Z97=8</formula>
    </cfRule>
    <cfRule type="expression" dxfId="247" priority="243">
      <formula>Z97=7</formula>
    </cfRule>
    <cfRule type="expression" dxfId="246" priority="244">
      <formula>Z97=6</formula>
    </cfRule>
    <cfRule type="expression" dxfId="245" priority="245">
      <formula>Z97=5</formula>
    </cfRule>
    <cfRule type="expression" dxfId="244" priority="246">
      <formula>Z97=4</formula>
    </cfRule>
    <cfRule type="expression" dxfId="243" priority="247">
      <formula>Z97=3</formula>
    </cfRule>
    <cfRule type="expression" dxfId="242" priority="248">
      <formula>Z97=2</formula>
    </cfRule>
    <cfRule type="expression" dxfId="241" priority="249">
      <formula>Z97=1</formula>
    </cfRule>
    <cfRule type="expression" dxfId="240" priority="250">
      <formula>Z97=0</formula>
    </cfRule>
  </conditionalFormatting>
  <conditionalFormatting sqref="AB96">
    <cfRule type="expression" dxfId="239" priority="231">
      <formula>AB97=9</formula>
    </cfRule>
    <cfRule type="expression" dxfId="238" priority="232">
      <formula>AB97=8</formula>
    </cfRule>
    <cfRule type="expression" dxfId="237" priority="233">
      <formula>AB97=7</formula>
    </cfRule>
    <cfRule type="expression" dxfId="236" priority="234">
      <formula>AB97=6</formula>
    </cfRule>
    <cfRule type="expression" dxfId="235" priority="235">
      <formula>AB97=5</formula>
    </cfRule>
    <cfRule type="expression" dxfId="234" priority="236">
      <formula>AB97=4</formula>
    </cfRule>
    <cfRule type="expression" dxfId="233" priority="237">
      <formula>AB97=3</formula>
    </cfRule>
    <cfRule type="expression" dxfId="232" priority="238">
      <formula>AB97=2</formula>
    </cfRule>
    <cfRule type="expression" dxfId="231" priority="239">
      <formula>AB97=1</formula>
    </cfRule>
    <cfRule type="expression" dxfId="230" priority="240">
      <formula>AB97=0</formula>
    </cfRule>
  </conditionalFormatting>
  <conditionalFormatting sqref="AD96">
    <cfRule type="expression" dxfId="229" priority="221">
      <formula>AD97=9</formula>
    </cfRule>
    <cfRule type="expression" dxfId="228" priority="222">
      <formula>AD97=8</formula>
    </cfRule>
    <cfRule type="expression" dxfId="227" priority="223">
      <formula>AD97=7</formula>
    </cfRule>
    <cfRule type="expression" dxfId="226" priority="224">
      <formula>AD97=6</formula>
    </cfRule>
    <cfRule type="expression" dxfId="225" priority="225">
      <formula>AD97=5</formula>
    </cfRule>
    <cfRule type="expression" dxfId="224" priority="226">
      <formula>AD97=4</formula>
    </cfRule>
    <cfRule type="expression" dxfId="223" priority="227">
      <formula>AD97=3</formula>
    </cfRule>
    <cfRule type="expression" dxfId="222" priority="228">
      <formula>AD97=2</formula>
    </cfRule>
    <cfRule type="expression" dxfId="221" priority="229">
      <formula>AD97=1</formula>
    </cfRule>
    <cfRule type="expression" dxfId="220" priority="230">
      <formula>AD97=0</formula>
    </cfRule>
  </conditionalFormatting>
  <conditionalFormatting sqref="Z96">
    <cfRule type="expression" dxfId="219" priority="211">
      <formula>Z97=9</formula>
    </cfRule>
    <cfRule type="expression" dxfId="218" priority="212">
      <formula>Z97=8</formula>
    </cfRule>
    <cfRule type="expression" dxfId="217" priority="213">
      <formula>Z97=7</formula>
    </cfRule>
    <cfRule type="expression" dxfId="216" priority="214">
      <formula>Z97=6</formula>
    </cfRule>
    <cfRule type="expression" dxfId="215" priority="215">
      <formula>Z97=5</formula>
    </cfRule>
    <cfRule type="expression" dxfId="214" priority="216">
      <formula>Z97=4</formula>
    </cfRule>
    <cfRule type="expression" dxfId="213" priority="217">
      <formula>Z97=3</formula>
    </cfRule>
    <cfRule type="expression" dxfId="212" priority="218">
      <formula>Z97=2</formula>
    </cfRule>
    <cfRule type="expression" dxfId="211" priority="219">
      <formula>Z97=1</formula>
    </cfRule>
    <cfRule type="expression" dxfId="210" priority="220">
      <formula>Z97=0</formula>
    </cfRule>
  </conditionalFormatting>
  <conditionalFormatting sqref="AD96">
    <cfRule type="expression" dxfId="209" priority="201">
      <formula>AD97=9</formula>
    </cfRule>
    <cfRule type="expression" dxfId="208" priority="202">
      <formula>AD97=8</formula>
    </cfRule>
    <cfRule type="expression" dxfId="207" priority="203">
      <formula>AD97=7</formula>
    </cfRule>
    <cfRule type="expression" dxfId="206" priority="204">
      <formula>AD97=6</formula>
    </cfRule>
    <cfRule type="expression" dxfId="205" priority="205">
      <formula>AD97=5</formula>
    </cfRule>
    <cfRule type="expression" dxfId="204" priority="206">
      <formula>AD97=4</formula>
    </cfRule>
    <cfRule type="expression" dxfId="203" priority="207">
      <formula>AD97=3</formula>
    </cfRule>
    <cfRule type="expression" dxfId="202" priority="208">
      <formula>AD97=2</formula>
    </cfRule>
    <cfRule type="expression" dxfId="201" priority="209">
      <formula>AD97=1</formula>
    </cfRule>
    <cfRule type="expression" dxfId="200" priority="210">
      <formula>AD97=0</formula>
    </cfRule>
  </conditionalFormatting>
  <conditionalFormatting sqref="AB96">
    <cfRule type="expression" dxfId="199" priority="191">
      <formula>AB97=9</formula>
    </cfRule>
    <cfRule type="expression" dxfId="198" priority="192">
      <formula>AB97=8</formula>
    </cfRule>
    <cfRule type="expression" dxfId="197" priority="193">
      <formula>AB97=7</formula>
    </cfRule>
    <cfRule type="expression" dxfId="196" priority="194">
      <formula>AB97=6</formula>
    </cfRule>
    <cfRule type="expression" dxfId="195" priority="195">
      <formula>AB97=5</formula>
    </cfRule>
    <cfRule type="expression" dxfId="194" priority="196">
      <formula>AB97=4</formula>
    </cfRule>
    <cfRule type="expression" dxfId="193" priority="197">
      <formula>AB97=3</formula>
    </cfRule>
    <cfRule type="expression" dxfId="192" priority="198">
      <formula>AB97=2</formula>
    </cfRule>
    <cfRule type="expression" dxfId="191" priority="199">
      <formula>AB97=1</formula>
    </cfRule>
    <cfRule type="expression" dxfId="190" priority="200">
      <formula>AB97=0</formula>
    </cfRule>
  </conditionalFormatting>
  <conditionalFormatting sqref="AB96">
    <cfRule type="expression" dxfId="189" priority="181">
      <formula>AB97=9</formula>
    </cfRule>
    <cfRule type="expression" dxfId="188" priority="182">
      <formula>AB97=8</formula>
    </cfRule>
    <cfRule type="expression" dxfId="187" priority="183">
      <formula>AB97=7</formula>
    </cfRule>
    <cfRule type="expression" dxfId="186" priority="184">
      <formula>AB97=6</formula>
    </cfRule>
    <cfRule type="expression" dxfId="185" priority="185">
      <formula>AB97=5</formula>
    </cfRule>
    <cfRule type="expression" dxfId="184" priority="186">
      <formula>AB97=4</formula>
    </cfRule>
    <cfRule type="expression" dxfId="183" priority="187">
      <formula>AB97=3</formula>
    </cfRule>
    <cfRule type="expression" dxfId="182" priority="188">
      <formula>AB97=2</formula>
    </cfRule>
    <cfRule type="expression" dxfId="181" priority="189">
      <formula>AB97=1</formula>
    </cfRule>
    <cfRule type="expression" dxfId="180" priority="190">
      <formula>AB97=0</formula>
    </cfRule>
  </conditionalFormatting>
  <conditionalFormatting sqref="AB96">
    <cfRule type="expression" dxfId="179" priority="171">
      <formula>AB97=9</formula>
    </cfRule>
    <cfRule type="expression" dxfId="178" priority="172">
      <formula>AB97=8</formula>
    </cfRule>
    <cfRule type="expression" dxfId="177" priority="173">
      <formula>AB97=7</formula>
    </cfRule>
    <cfRule type="expression" dxfId="176" priority="174">
      <formula>AB97=6</formula>
    </cfRule>
    <cfRule type="expression" dxfId="175" priority="175">
      <formula>AB97=5</formula>
    </cfRule>
    <cfRule type="expression" dxfId="174" priority="176">
      <formula>AB97=4</formula>
    </cfRule>
    <cfRule type="expression" dxfId="173" priority="177">
      <formula>AB97=3</formula>
    </cfRule>
    <cfRule type="expression" dxfId="172" priority="178">
      <formula>AB97=2</formula>
    </cfRule>
    <cfRule type="expression" dxfId="171" priority="179">
      <formula>AB97=1</formula>
    </cfRule>
    <cfRule type="expression" dxfId="170" priority="180">
      <formula>AB97=0</formula>
    </cfRule>
  </conditionalFormatting>
  <conditionalFormatting sqref="AD96">
    <cfRule type="expression" dxfId="169" priority="161">
      <formula>AD97=9</formula>
    </cfRule>
    <cfRule type="expression" dxfId="168" priority="162">
      <formula>AD97=8</formula>
    </cfRule>
    <cfRule type="expression" dxfId="167" priority="163">
      <formula>AD97=7</formula>
    </cfRule>
    <cfRule type="expression" dxfId="166" priority="164">
      <formula>AD97=6</formula>
    </cfRule>
    <cfRule type="expression" dxfId="165" priority="165">
      <formula>AD97=5</formula>
    </cfRule>
    <cfRule type="expression" dxfId="164" priority="166">
      <formula>AD97=4</formula>
    </cfRule>
    <cfRule type="expression" dxfId="163" priority="167">
      <formula>AD97=3</formula>
    </cfRule>
    <cfRule type="expression" dxfId="162" priority="168">
      <formula>AD97=2</formula>
    </cfRule>
    <cfRule type="expression" dxfId="161" priority="169">
      <formula>AD97=1</formula>
    </cfRule>
    <cfRule type="expression" dxfId="160" priority="170">
      <formula>AD97=0</formula>
    </cfRule>
  </conditionalFormatting>
  <conditionalFormatting sqref="AD96">
    <cfRule type="expression" dxfId="159" priority="151">
      <formula>AD97=9</formula>
    </cfRule>
    <cfRule type="expression" dxfId="158" priority="152">
      <formula>AD97=8</formula>
    </cfRule>
    <cfRule type="expression" dxfId="157" priority="153">
      <formula>AD97=7</formula>
    </cfRule>
    <cfRule type="expression" dxfId="156" priority="154">
      <formula>AD97=6</formula>
    </cfRule>
    <cfRule type="expression" dxfId="155" priority="155">
      <formula>AD97=5</formula>
    </cfRule>
    <cfRule type="expression" dxfId="154" priority="156">
      <formula>AD97=4</formula>
    </cfRule>
    <cfRule type="expression" dxfId="153" priority="157">
      <formula>AD97=3</formula>
    </cfRule>
    <cfRule type="expression" dxfId="152" priority="158">
      <formula>AD97=2</formula>
    </cfRule>
    <cfRule type="expression" dxfId="151" priority="159">
      <formula>AD97=1</formula>
    </cfRule>
    <cfRule type="expression" dxfId="150" priority="160">
      <formula>AD97=0</formula>
    </cfRule>
  </conditionalFormatting>
  <conditionalFormatting sqref="AD96">
    <cfRule type="expression" dxfId="149" priority="141">
      <formula>AD97=9</formula>
    </cfRule>
    <cfRule type="expression" dxfId="148" priority="142">
      <formula>AD97=8</formula>
    </cfRule>
    <cfRule type="expression" dxfId="147" priority="143">
      <formula>AD97=7</formula>
    </cfRule>
    <cfRule type="expression" dxfId="146" priority="144">
      <formula>AD97=6</formula>
    </cfRule>
    <cfRule type="expression" dxfId="145" priority="145">
      <formula>AD97=5</formula>
    </cfRule>
    <cfRule type="expression" dxfId="144" priority="146">
      <formula>AD97=4</formula>
    </cfRule>
    <cfRule type="expression" dxfId="143" priority="147">
      <formula>AD97=3</formula>
    </cfRule>
    <cfRule type="expression" dxfId="142" priority="148">
      <formula>AD97=2</formula>
    </cfRule>
    <cfRule type="expression" dxfId="141" priority="149">
      <formula>AD97=1</formula>
    </cfRule>
    <cfRule type="expression" dxfId="140" priority="150">
      <formula>AD97=0</formula>
    </cfRule>
  </conditionalFormatting>
  <conditionalFormatting sqref="AK96">
    <cfRule type="expression" dxfId="139" priority="131">
      <formula>AK97=9</formula>
    </cfRule>
    <cfRule type="expression" dxfId="138" priority="132">
      <formula>AK97=8</formula>
    </cfRule>
    <cfRule type="expression" dxfId="137" priority="133">
      <formula>AK97=7</formula>
    </cfRule>
    <cfRule type="expression" dxfId="136" priority="134">
      <formula>AK97=6</formula>
    </cfRule>
    <cfRule type="expression" dxfId="135" priority="135">
      <formula>AK97=5</formula>
    </cfRule>
    <cfRule type="expression" dxfId="134" priority="136">
      <formula>AK97=4</formula>
    </cfRule>
    <cfRule type="expression" dxfId="133" priority="137">
      <formula>AK97=3</formula>
    </cfRule>
    <cfRule type="expression" dxfId="132" priority="138">
      <formula>AK97=2</formula>
    </cfRule>
    <cfRule type="expression" dxfId="131" priority="139">
      <formula>AK97=1</formula>
    </cfRule>
    <cfRule type="expression" dxfId="130" priority="140">
      <formula>AK97=0</formula>
    </cfRule>
  </conditionalFormatting>
  <conditionalFormatting sqref="AM96">
    <cfRule type="expression" dxfId="129" priority="121">
      <formula>AM97=9</formula>
    </cfRule>
    <cfRule type="expression" dxfId="128" priority="122">
      <formula>AM97=8</formula>
    </cfRule>
    <cfRule type="expression" dxfId="127" priority="123">
      <formula>AM97=7</formula>
    </cfRule>
    <cfRule type="expression" dxfId="126" priority="124">
      <formula>AM97=6</formula>
    </cfRule>
    <cfRule type="expression" dxfId="125" priority="125">
      <formula>AM97=5</formula>
    </cfRule>
    <cfRule type="expression" dxfId="124" priority="126">
      <formula>AM97=4</formula>
    </cfRule>
    <cfRule type="expression" dxfId="123" priority="127">
      <formula>AM97=3</formula>
    </cfRule>
    <cfRule type="expression" dxfId="122" priority="128">
      <formula>AM97=2</formula>
    </cfRule>
    <cfRule type="expression" dxfId="121" priority="129">
      <formula>AM97=1</formula>
    </cfRule>
    <cfRule type="expression" dxfId="120" priority="130">
      <formula>AM97=0</formula>
    </cfRule>
  </conditionalFormatting>
  <conditionalFormatting sqref="AO96">
    <cfRule type="expression" dxfId="119" priority="111">
      <formula>AO97=9</formula>
    </cfRule>
    <cfRule type="expression" dxfId="118" priority="112">
      <formula>AO97=8</formula>
    </cfRule>
    <cfRule type="expression" dxfId="117" priority="113">
      <formula>AO97=7</formula>
    </cfRule>
    <cfRule type="expression" dxfId="116" priority="114">
      <formula>AO97=6</formula>
    </cfRule>
    <cfRule type="expression" dxfId="115" priority="115">
      <formula>AO97=5</formula>
    </cfRule>
    <cfRule type="expression" dxfId="114" priority="116">
      <formula>AO97=4</formula>
    </cfRule>
    <cfRule type="expression" dxfId="113" priority="117">
      <formula>AO97=3</formula>
    </cfRule>
    <cfRule type="expression" dxfId="112" priority="118">
      <formula>AO97=2</formula>
    </cfRule>
    <cfRule type="expression" dxfId="111" priority="119">
      <formula>AO97=1</formula>
    </cfRule>
    <cfRule type="expression" dxfId="110" priority="120">
      <formula>AO97=0</formula>
    </cfRule>
  </conditionalFormatting>
  <conditionalFormatting sqref="AK96">
    <cfRule type="expression" dxfId="109" priority="101">
      <formula>AK97=9</formula>
    </cfRule>
    <cfRule type="expression" dxfId="108" priority="102">
      <formula>AK97=8</formula>
    </cfRule>
    <cfRule type="expression" dxfId="107" priority="103">
      <formula>AK97=7</formula>
    </cfRule>
    <cfRule type="expression" dxfId="106" priority="104">
      <formula>AK97=6</formula>
    </cfRule>
    <cfRule type="expression" dxfId="105" priority="105">
      <formula>AK97=5</formula>
    </cfRule>
    <cfRule type="expression" dxfId="104" priority="106">
      <formula>AK97=4</formula>
    </cfRule>
    <cfRule type="expression" dxfId="103" priority="107">
      <formula>AK97=3</formula>
    </cfRule>
    <cfRule type="expression" dxfId="102" priority="108">
      <formula>AK97=2</formula>
    </cfRule>
    <cfRule type="expression" dxfId="101" priority="109">
      <formula>AK97=1</formula>
    </cfRule>
    <cfRule type="expression" dxfId="100" priority="110">
      <formula>AK97=0</formula>
    </cfRule>
  </conditionalFormatting>
  <conditionalFormatting sqref="AM96">
    <cfRule type="expression" dxfId="99" priority="91">
      <formula>AM97=9</formula>
    </cfRule>
    <cfRule type="expression" dxfId="98" priority="92">
      <formula>AM97=8</formula>
    </cfRule>
    <cfRule type="expression" dxfId="97" priority="93">
      <formula>AM97=7</formula>
    </cfRule>
    <cfRule type="expression" dxfId="96" priority="94">
      <formula>AM97=6</formula>
    </cfRule>
    <cfRule type="expression" dxfId="95" priority="95">
      <formula>AM97=5</formula>
    </cfRule>
    <cfRule type="expression" dxfId="94" priority="96">
      <formula>AM97=4</formula>
    </cfRule>
    <cfRule type="expression" dxfId="93" priority="97">
      <formula>AM97=3</formula>
    </cfRule>
    <cfRule type="expression" dxfId="92" priority="98">
      <formula>AM97=2</formula>
    </cfRule>
    <cfRule type="expression" dxfId="91" priority="99">
      <formula>AM97=1</formula>
    </cfRule>
    <cfRule type="expression" dxfId="90" priority="100">
      <formula>AM97=0</formula>
    </cfRule>
  </conditionalFormatting>
  <conditionalFormatting sqref="AO96">
    <cfRule type="expression" dxfId="89" priority="81">
      <formula>AO97=9</formula>
    </cfRule>
    <cfRule type="expression" dxfId="88" priority="82">
      <formula>AO97=8</formula>
    </cfRule>
    <cfRule type="expression" dxfId="87" priority="83">
      <formula>AO97=7</formula>
    </cfRule>
    <cfRule type="expression" dxfId="86" priority="84">
      <formula>AO97=6</formula>
    </cfRule>
    <cfRule type="expression" dxfId="85" priority="85">
      <formula>AO97=5</formula>
    </cfRule>
    <cfRule type="expression" dxfId="84" priority="86">
      <formula>AO97=4</formula>
    </cfRule>
    <cfRule type="expression" dxfId="83" priority="87">
      <formula>AO97=3</formula>
    </cfRule>
    <cfRule type="expression" dxfId="82" priority="88">
      <formula>AO97=2</formula>
    </cfRule>
    <cfRule type="expression" dxfId="81" priority="89">
      <formula>AO97=1</formula>
    </cfRule>
    <cfRule type="expression" dxfId="80" priority="90">
      <formula>AO97=0</formula>
    </cfRule>
  </conditionalFormatting>
  <conditionalFormatting sqref="AK96">
    <cfRule type="expression" dxfId="79" priority="71">
      <formula>AK97=9</formula>
    </cfRule>
    <cfRule type="expression" dxfId="78" priority="72">
      <formula>AK97=8</formula>
    </cfRule>
    <cfRule type="expression" dxfId="77" priority="73">
      <formula>AK97=7</formula>
    </cfRule>
    <cfRule type="expression" dxfId="76" priority="74">
      <formula>AK97=6</formula>
    </cfRule>
    <cfRule type="expression" dxfId="75" priority="75">
      <formula>AK97=5</formula>
    </cfRule>
    <cfRule type="expression" dxfId="74" priority="76">
      <formula>AK97=4</formula>
    </cfRule>
    <cfRule type="expression" dxfId="73" priority="77">
      <formula>AK97=3</formula>
    </cfRule>
    <cfRule type="expression" dxfId="72" priority="78">
      <formula>AK97=2</formula>
    </cfRule>
    <cfRule type="expression" dxfId="71" priority="79">
      <formula>AK97=1</formula>
    </cfRule>
    <cfRule type="expression" dxfId="70" priority="80">
      <formula>AK97=0</formula>
    </cfRule>
  </conditionalFormatting>
  <conditionalFormatting sqref="AO96">
    <cfRule type="expression" dxfId="69" priority="61">
      <formula>AO97=9</formula>
    </cfRule>
    <cfRule type="expression" dxfId="68" priority="62">
      <formula>AO97=8</formula>
    </cfRule>
    <cfRule type="expression" dxfId="67" priority="63">
      <formula>AO97=7</formula>
    </cfRule>
    <cfRule type="expression" dxfId="66" priority="64">
      <formula>AO97=6</formula>
    </cfRule>
    <cfRule type="expression" dxfId="65" priority="65">
      <formula>AO97=5</formula>
    </cfRule>
    <cfRule type="expression" dxfId="64" priority="66">
      <formula>AO97=4</formula>
    </cfRule>
    <cfRule type="expression" dxfId="63" priority="67">
      <formula>AO97=3</formula>
    </cfRule>
    <cfRule type="expression" dxfId="62" priority="68">
      <formula>AO97=2</formula>
    </cfRule>
    <cfRule type="expression" dxfId="61" priority="69">
      <formula>AO97=1</formula>
    </cfRule>
    <cfRule type="expression" dxfId="60" priority="70">
      <formula>AO97=0</formula>
    </cfRule>
  </conditionalFormatting>
  <conditionalFormatting sqref="AM96">
    <cfRule type="expression" dxfId="59" priority="51">
      <formula>AM97=9</formula>
    </cfRule>
    <cfRule type="expression" dxfId="58" priority="52">
      <formula>AM97=8</formula>
    </cfRule>
    <cfRule type="expression" dxfId="57" priority="53">
      <formula>AM97=7</formula>
    </cfRule>
    <cfRule type="expression" dxfId="56" priority="54">
      <formula>AM97=6</formula>
    </cfRule>
    <cfRule type="expression" dxfId="55" priority="55">
      <formula>AM97=5</formula>
    </cfRule>
    <cfRule type="expression" dxfId="54" priority="56">
      <formula>AM97=4</formula>
    </cfRule>
    <cfRule type="expression" dxfId="53" priority="57">
      <formula>AM97=3</formula>
    </cfRule>
    <cfRule type="expression" dxfId="52" priority="58">
      <formula>AM97=2</formula>
    </cfRule>
    <cfRule type="expression" dxfId="51" priority="59">
      <formula>AM97=1</formula>
    </cfRule>
    <cfRule type="expression" dxfId="50" priority="60">
      <formula>AM97=0</formula>
    </cfRule>
  </conditionalFormatting>
  <conditionalFormatting sqref="AM96">
    <cfRule type="expression" dxfId="49" priority="41">
      <formula>AM97=9</formula>
    </cfRule>
    <cfRule type="expression" dxfId="48" priority="42">
      <formula>AM97=8</formula>
    </cfRule>
    <cfRule type="expression" dxfId="47" priority="43">
      <formula>AM97=7</formula>
    </cfRule>
    <cfRule type="expression" dxfId="46" priority="44">
      <formula>AM97=6</formula>
    </cfRule>
    <cfRule type="expression" dxfId="45" priority="45">
      <formula>AM97=5</formula>
    </cfRule>
    <cfRule type="expression" dxfId="44" priority="46">
      <formula>AM97=4</formula>
    </cfRule>
    <cfRule type="expression" dxfId="43" priority="47">
      <formula>AM97=3</formula>
    </cfRule>
    <cfRule type="expression" dxfId="42" priority="48">
      <formula>AM97=2</formula>
    </cfRule>
    <cfRule type="expression" dxfId="41" priority="49">
      <formula>AM97=1</formula>
    </cfRule>
    <cfRule type="expression" dxfId="40" priority="50">
      <formula>AM97=0</formula>
    </cfRule>
  </conditionalFormatting>
  <conditionalFormatting sqref="AM96">
    <cfRule type="expression" dxfId="39" priority="31">
      <formula>AM97=9</formula>
    </cfRule>
    <cfRule type="expression" dxfId="38" priority="32">
      <formula>AM97=8</formula>
    </cfRule>
    <cfRule type="expression" dxfId="37" priority="33">
      <formula>AM97=7</formula>
    </cfRule>
    <cfRule type="expression" dxfId="36" priority="34">
      <formula>AM97=6</formula>
    </cfRule>
    <cfRule type="expression" dxfId="35" priority="35">
      <formula>AM97=5</formula>
    </cfRule>
    <cfRule type="expression" dxfId="34" priority="36">
      <formula>AM97=4</formula>
    </cfRule>
    <cfRule type="expression" dxfId="33" priority="37">
      <formula>AM97=3</formula>
    </cfRule>
    <cfRule type="expression" dxfId="32" priority="38">
      <formula>AM97=2</formula>
    </cfRule>
    <cfRule type="expression" dxfId="31" priority="39">
      <formula>AM97=1</formula>
    </cfRule>
    <cfRule type="expression" dxfId="30" priority="40">
      <formula>AM97=0</formula>
    </cfRule>
  </conditionalFormatting>
  <conditionalFormatting sqref="AO96">
    <cfRule type="expression" dxfId="29" priority="21">
      <formula>AO97=9</formula>
    </cfRule>
    <cfRule type="expression" dxfId="28" priority="22">
      <formula>AO97=8</formula>
    </cfRule>
    <cfRule type="expression" dxfId="27" priority="23">
      <formula>AO97=7</formula>
    </cfRule>
    <cfRule type="expression" dxfId="26" priority="24">
      <formula>AO97=6</formula>
    </cfRule>
    <cfRule type="expression" dxfId="25" priority="25">
      <formula>AO97=5</formula>
    </cfRule>
    <cfRule type="expression" dxfId="24" priority="26">
      <formula>AO97=4</formula>
    </cfRule>
    <cfRule type="expression" dxfId="23" priority="27">
      <formula>AO97=3</formula>
    </cfRule>
    <cfRule type="expression" dxfId="22" priority="28">
      <formula>AO97=2</formula>
    </cfRule>
    <cfRule type="expression" dxfId="21" priority="29">
      <formula>AO97=1</formula>
    </cfRule>
    <cfRule type="expression" dxfId="20" priority="30">
      <formula>AO97=0</formula>
    </cfRule>
  </conditionalFormatting>
  <conditionalFormatting sqref="AO96">
    <cfRule type="expression" dxfId="19" priority="11">
      <formula>AO97=9</formula>
    </cfRule>
    <cfRule type="expression" dxfId="18" priority="12">
      <formula>AO97=8</formula>
    </cfRule>
    <cfRule type="expression" dxfId="17" priority="13">
      <formula>AO97=7</formula>
    </cfRule>
    <cfRule type="expression" dxfId="16" priority="14">
      <formula>AO97=6</formula>
    </cfRule>
    <cfRule type="expression" dxfId="15" priority="15">
      <formula>AO97=5</formula>
    </cfRule>
    <cfRule type="expression" dxfId="14" priority="16">
      <formula>AO97=4</formula>
    </cfRule>
    <cfRule type="expression" dxfId="13" priority="17">
      <formula>AO97=3</formula>
    </cfRule>
    <cfRule type="expression" dxfId="12" priority="18">
      <formula>AO97=2</formula>
    </cfRule>
    <cfRule type="expression" dxfId="11" priority="19">
      <formula>AO97=1</formula>
    </cfRule>
    <cfRule type="expression" dxfId="10" priority="20">
      <formula>AO97=0</formula>
    </cfRule>
  </conditionalFormatting>
  <conditionalFormatting sqref="AO96">
    <cfRule type="expression" dxfId="9" priority="1">
      <formula>AO97=9</formula>
    </cfRule>
    <cfRule type="expression" dxfId="8" priority="2">
      <formula>AO97=8</formula>
    </cfRule>
    <cfRule type="expression" dxfId="7" priority="3">
      <formula>AO97=7</formula>
    </cfRule>
    <cfRule type="expression" dxfId="6" priority="4">
      <formula>AO97=6</formula>
    </cfRule>
    <cfRule type="expression" dxfId="5" priority="5">
      <formula>AO97=5</formula>
    </cfRule>
    <cfRule type="expression" dxfId="4" priority="6">
      <formula>AO97=4</formula>
    </cfRule>
    <cfRule type="expression" dxfId="3" priority="7">
      <formula>AO97=3</formula>
    </cfRule>
    <cfRule type="expression" dxfId="2" priority="8">
      <formula>AO97=2</formula>
    </cfRule>
    <cfRule type="expression" dxfId="1" priority="9">
      <formula>AO97=1</formula>
    </cfRule>
    <cfRule type="expression" dxfId="0" priority="10">
      <formula>AO97=0</formula>
    </cfRule>
  </conditionalFormatting>
  <pageMargins left="0.7" right="0.7" top="0.75" bottom="0.75" header="0.3" footer="0.3"/>
  <pageSetup scale="39" fitToHeight="0" orientation="portrait" horizontalDpi="300" verticalDpi="300" r:id="rId1"/>
  <headerFooter alignWithMargins="0">
    <oddHeader>&amp;A</oddHeader>
  </headerFooter>
  <rowBreaks count="1" manualBreakCount="1">
    <brk id="75" max="4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zoomScale="80" zoomScaleNormal="80" zoomScaleSheetLayoutView="70" workbookViewId="0">
      <selection activeCell="G11" sqref="G11"/>
    </sheetView>
  </sheetViews>
  <sheetFormatPr defaultColWidth="9.140625" defaultRowHeight="25.5" x14ac:dyDescent="0.35"/>
  <cols>
    <col min="1" max="1" width="9.140625" style="8" bestFit="1" customWidth="1"/>
    <col min="2" max="2" width="11.42578125" style="1" customWidth="1"/>
    <col min="3" max="3" width="12.7109375" style="1" customWidth="1"/>
    <col min="4" max="4" width="7.28515625" style="1" bestFit="1" customWidth="1"/>
    <col min="5" max="5" width="10.42578125" style="1" customWidth="1"/>
    <col min="6" max="7" width="12.7109375" style="1" customWidth="1"/>
    <col min="8" max="8" width="10.42578125" style="1" customWidth="1"/>
    <col min="9" max="9" width="12.7109375" style="1" customWidth="1"/>
    <col min="10" max="11" width="9.140625" style="1"/>
    <col min="12" max="12" width="15.7109375" style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101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11" t="s">
        <v>63</v>
      </c>
      <c r="I3" s="23">
        <f ca="1">(ROUND(($D$90+($F$90-$D$90)*RAND()),0))</f>
        <v>16</v>
      </c>
      <c r="J3" s="13" t="s">
        <v>2</v>
      </c>
      <c r="K3" s="11" t="s">
        <v>63</v>
      </c>
      <c r="L3" s="23">
        <f ca="1">(ROUND(($D$90+($F$90-$D$90)*RAND()),0))</f>
        <v>75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11" t="s">
        <v>24</v>
      </c>
      <c r="I4" s="23">
        <f ca="1">(ROUND(($D$89+($F$89-$D$89)*RAND()),0))</f>
        <v>535</v>
      </c>
      <c r="J4" s="21" t="s">
        <v>7</v>
      </c>
      <c r="K4" s="11" t="s">
        <v>24</v>
      </c>
      <c r="L4" s="23">
        <f ca="1">(ROUND(($D$89+($F$89-$D$89)*RAND()),0))</f>
        <v>183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11" t="s">
        <v>25</v>
      </c>
      <c r="I5" s="23">
        <f ca="1">RANDBETWEEN(1,100)*I4</f>
        <v>53500</v>
      </c>
      <c r="J5" s="21" t="s">
        <v>7</v>
      </c>
      <c r="K5" s="11" t="s">
        <v>25</v>
      </c>
      <c r="L5" s="23">
        <f ca="1">(ROUND(($D$89+($F$89-$D$89)*RAND()),0))</f>
        <v>978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11" t="s">
        <v>26</v>
      </c>
      <c r="I6" s="23">
        <f ca="1">(ROUND(($D$89+($F$89-$D$89)*RAND()),0))</f>
        <v>565</v>
      </c>
      <c r="J6" s="21" t="s">
        <v>7</v>
      </c>
      <c r="K6" s="11" t="s">
        <v>26</v>
      </c>
      <c r="L6" s="23">
        <f ca="1">(ROUND(($D$89+($F$89-$D$89)*RAND()),0))</f>
        <v>395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11" t="s">
        <v>102</v>
      </c>
      <c r="I7" s="23">
        <f ca="1">I6*I5/I4</f>
        <v>56500</v>
      </c>
      <c r="J7" s="21" t="s">
        <v>7</v>
      </c>
      <c r="K7" s="11" t="s">
        <v>29</v>
      </c>
      <c r="L7" s="23">
        <f ca="1">(ROUND(($D$89+($F$89-$D$89)*RAND()),0))</f>
        <v>127</v>
      </c>
      <c r="M7" s="21" t="s">
        <v>7</v>
      </c>
    </row>
    <row r="8" spans="1:13" s="30" customFormat="1" ht="26.25" x14ac:dyDescent="0.35">
      <c r="A8" s="31"/>
      <c r="B8" s="33"/>
      <c r="C8" s="34"/>
      <c r="D8" s="31"/>
      <c r="E8" s="33"/>
      <c r="F8" s="34"/>
      <c r="G8" s="34"/>
      <c r="H8" s="51" t="s">
        <v>103</v>
      </c>
      <c r="I8" s="58"/>
      <c r="J8" s="54" t="s">
        <v>104</v>
      </c>
      <c r="K8" s="54"/>
      <c r="L8" s="58"/>
      <c r="M8" s="56" t="s">
        <v>104</v>
      </c>
    </row>
    <row r="9" spans="1:13" s="30" customFormat="1" ht="26.25" x14ac:dyDescent="0.35">
      <c r="A9" s="31"/>
      <c r="B9" s="33"/>
      <c r="C9" s="34"/>
      <c r="D9" s="31"/>
      <c r="E9" s="33"/>
      <c r="F9" s="34"/>
      <c r="G9" s="34"/>
      <c r="H9" s="53" t="s">
        <v>105</v>
      </c>
      <c r="I9" s="58"/>
      <c r="J9" s="57" t="s">
        <v>107</v>
      </c>
      <c r="K9" s="34"/>
      <c r="L9" s="58"/>
      <c r="M9" s="57" t="s">
        <v>107</v>
      </c>
    </row>
    <row r="10" spans="1:13" s="30" customFormat="1" ht="26.25" x14ac:dyDescent="0.35">
      <c r="A10" s="31"/>
      <c r="C10" s="34"/>
      <c r="D10" s="31"/>
      <c r="F10" s="34"/>
      <c r="G10" s="34"/>
      <c r="H10" s="34"/>
      <c r="I10" s="34"/>
      <c r="J10" s="34"/>
      <c r="M10" s="21"/>
    </row>
    <row r="11" spans="1:13" s="30" customFormat="1" ht="26.25" x14ac:dyDescent="0.35">
      <c r="A11" s="31"/>
      <c r="C11" s="34"/>
      <c r="D11" s="31"/>
      <c r="F11" s="34"/>
      <c r="G11" s="34"/>
      <c r="H11" s="34"/>
      <c r="I11" s="34"/>
      <c r="J11" s="34"/>
      <c r="M11" s="21"/>
    </row>
    <row r="12" spans="1:13" s="30" customFormat="1" ht="26.25" x14ac:dyDescent="0.35">
      <c r="A12" s="31"/>
      <c r="C12" s="34"/>
      <c r="D12" s="31"/>
      <c r="F12" s="34"/>
      <c r="G12" s="34"/>
      <c r="H12" s="34"/>
      <c r="I12" s="34"/>
      <c r="J12" s="34"/>
      <c r="M12" s="21"/>
    </row>
    <row r="13" spans="1:13" s="30" customFormat="1" ht="30" x14ac:dyDescent="0.35">
      <c r="A13" s="32"/>
      <c r="B13" s="11" t="s">
        <v>63</v>
      </c>
      <c r="C13" s="23">
        <f ca="1">(ROUND(($D$90+($F$90-$D$90)*RAND()),0))</f>
        <v>47</v>
      </c>
      <c r="D13" s="13" t="s">
        <v>2</v>
      </c>
      <c r="E13" s="11" t="s">
        <v>63</v>
      </c>
      <c r="F13" s="23">
        <f ca="1">(ROUND(($D$90+($F$90-$D$90)*RAND()),0))</f>
        <v>68</v>
      </c>
      <c r="G13" s="13" t="s">
        <v>2</v>
      </c>
      <c r="H13" s="11" t="s">
        <v>63</v>
      </c>
      <c r="I13" s="23">
        <f ca="1">(ROUND(($D$90+($F$90-$D$90)*RAND()),0))</f>
        <v>51</v>
      </c>
      <c r="J13" s="13" t="s">
        <v>2</v>
      </c>
      <c r="K13" s="11" t="s">
        <v>63</v>
      </c>
      <c r="L13" s="23">
        <f ca="1">(ROUND(($D$90+($F$90-$D$90)*RAND()),0))</f>
        <v>25</v>
      </c>
      <c r="M13" s="13" t="s">
        <v>2</v>
      </c>
    </row>
    <row r="14" spans="1:13" s="30" customFormat="1" ht="30" x14ac:dyDescent="0.35">
      <c r="A14" s="34"/>
      <c r="B14" s="11" t="s">
        <v>24</v>
      </c>
      <c r="C14" s="23">
        <f ca="1">(ROUND(($D$89+($F$89-$D$89)*RAND()),0))</f>
        <v>395</v>
      </c>
      <c r="D14" s="21" t="s">
        <v>7</v>
      </c>
      <c r="E14" s="11" t="s">
        <v>24</v>
      </c>
      <c r="F14" s="23">
        <f ca="1">(ROUND(($D$89+($F$89-$D$89)*RAND()),0))</f>
        <v>791</v>
      </c>
      <c r="G14" s="21" t="s">
        <v>7</v>
      </c>
      <c r="H14" s="11" t="s">
        <v>24</v>
      </c>
      <c r="I14" s="23">
        <f ca="1">(ROUND(($D$89+($F$89-$D$89)*RAND()),0))</f>
        <v>25</v>
      </c>
      <c r="J14" s="21" t="s">
        <v>7</v>
      </c>
      <c r="K14" s="11" t="s">
        <v>24</v>
      </c>
      <c r="L14" s="23">
        <f ca="1">(ROUND(($D$89+($F$89-$D$89)*RAND()),0))</f>
        <v>351</v>
      </c>
      <c r="M14" s="21" t="s">
        <v>7</v>
      </c>
    </row>
    <row r="15" spans="1:13" s="30" customFormat="1" ht="30" x14ac:dyDescent="0.35">
      <c r="A15" s="34"/>
      <c r="B15" s="11" t="s">
        <v>25</v>
      </c>
      <c r="C15" s="23">
        <f ca="1">RANDBETWEEN(1,100)*C14</f>
        <v>3160</v>
      </c>
      <c r="D15" s="21" t="s">
        <v>7</v>
      </c>
      <c r="E15" s="11" t="s">
        <v>25</v>
      </c>
      <c r="F15" s="23">
        <f ca="1">(ROUND(($D$89+($F$89-$D$89)*RAND()),0))</f>
        <v>632</v>
      </c>
      <c r="G15" s="21" t="s">
        <v>7</v>
      </c>
      <c r="H15" s="11" t="s">
        <v>25</v>
      </c>
      <c r="I15" s="23">
        <f ca="1">(ROUND(($D$89+($F$89-$D$89)*RAND()),0))</f>
        <v>367</v>
      </c>
      <c r="J15" s="21" t="s">
        <v>7</v>
      </c>
      <c r="K15" s="11" t="s">
        <v>25</v>
      </c>
      <c r="L15" s="23">
        <f ca="1">(ROUND(($D$89+($F$89-$D$89)*RAND()),0))</f>
        <v>123</v>
      </c>
      <c r="M15" s="21" t="s">
        <v>7</v>
      </c>
    </row>
    <row r="16" spans="1:13" s="30" customFormat="1" ht="30" x14ac:dyDescent="0.35">
      <c r="A16" s="34"/>
      <c r="B16" s="11" t="s">
        <v>26</v>
      </c>
      <c r="C16" s="23">
        <f ca="1">(ROUND(($D$89+($F$89-$D$89)*RAND()),0))</f>
        <v>451</v>
      </c>
      <c r="D16" s="21" t="s">
        <v>7</v>
      </c>
      <c r="E16" s="11" t="s">
        <v>26</v>
      </c>
      <c r="F16" s="23">
        <f ca="1">(ROUND(($D$89+($F$89-$D$89)*RAND()),0))</f>
        <v>753</v>
      </c>
      <c r="G16" s="21" t="s">
        <v>7</v>
      </c>
      <c r="H16" s="11" t="s">
        <v>26</v>
      </c>
      <c r="I16" s="23">
        <f ca="1">I15</f>
        <v>367</v>
      </c>
      <c r="J16" s="21" t="s">
        <v>7</v>
      </c>
      <c r="K16" s="11" t="s">
        <v>26</v>
      </c>
      <c r="L16" s="23">
        <f ca="1">(ROUND(($D$89+($F$89-$D$89)*RAND()),0))</f>
        <v>79</v>
      </c>
      <c r="M16" s="21" t="s">
        <v>7</v>
      </c>
    </row>
    <row r="17" spans="1:13" s="30" customFormat="1" ht="30" x14ac:dyDescent="0.35">
      <c r="A17" s="34"/>
      <c r="B17" s="11" t="s">
        <v>102</v>
      </c>
      <c r="C17" s="23">
        <f ca="1">C16*C15/C14</f>
        <v>3608</v>
      </c>
      <c r="D17" s="21" t="s">
        <v>7</v>
      </c>
      <c r="E17" s="11" t="s">
        <v>29</v>
      </c>
      <c r="F17" s="23">
        <f ca="1">(ROUND(($D$89+($F$89-$D$89)*RAND()),0))</f>
        <v>298</v>
      </c>
      <c r="G17" s="21" t="s">
        <v>7</v>
      </c>
      <c r="H17" s="11" t="s">
        <v>29</v>
      </c>
      <c r="I17" s="23">
        <f ca="1">(ROUND(($D$89+($F$89-$D$89)*RAND()),0))</f>
        <v>458</v>
      </c>
      <c r="J17" s="21" t="s">
        <v>7</v>
      </c>
      <c r="K17" s="11" t="s">
        <v>29</v>
      </c>
      <c r="L17" s="23">
        <f ca="1">(ROUND(($D$89+($F$89-$D$89)*RAND()),0))</f>
        <v>767</v>
      </c>
      <c r="M17" s="21" t="s">
        <v>7</v>
      </c>
    </row>
    <row r="18" spans="1:13" s="30" customFormat="1" ht="26.25" x14ac:dyDescent="0.35">
      <c r="A18" s="31"/>
      <c r="B18" s="51" t="s">
        <v>103</v>
      </c>
      <c r="C18" s="58"/>
      <c r="D18" s="54" t="s">
        <v>104</v>
      </c>
      <c r="E18" s="32"/>
      <c r="F18" s="58"/>
      <c r="G18" s="56" t="s">
        <v>104</v>
      </c>
      <c r="H18" s="32"/>
      <c r="I18" s="58"/>
      <c r="J18" s="56" t="s">
        <v>104</v>
      </c>
      <c r="K18" s="32"/>
      <c r="L18" s="58"/>
      <c r="M18" s="56" t="s">
        <v>104</v>
      </c>
    </row>
    <row r="19" spans="1:13" s="30" customFormat="1" ht="26.25" x14ac:dyDescent="0.35">
      <c r="A19" s="31"/>
      <c r="B19" s="53" t="s">
        <v>105</v>
      </c>
      <c r="C19" s="58"/>
      <c r="D19" s="57" t="s">
        <v>107</v>
      </c>
      <c r="E19" s="32"/>
      <c r="F19" s="58"/>
      <c r="G19" s="57" t="s">
        <v>107</v>
      </c>
      <c r="H19" s="32"/>
      <c r="I19" s="58"/>
      <c r="J19" s="57" t="s">
        <v>107</v>
      </c>
      <c r="K19" s="32"/>
      <c r="L19" s="58"/>
      <c r="M19" s="57" t="s">
        <v>107</v>
      </c>
    </row>
    <row r="20" spans="1:13" s="30" customFormat="1" x14ac:dyDescent="0.35">
      <c r="A20" s="31"/>
      <c r="B20" s="17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1" spans="1:13" s="30" customFormat="1" x14ac:dyDescent="0.35">
      <c r="A21" s="31"/>
      <c r="B21" s="17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</row>
    <row r="22" spans="1:13" s="30" customFormat="1" x14ac:dyDescent="0.35">
      <c r="A22" s="31"/>
      <c r="B22" s="17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</row>
    <row r="23" spans="1:13" s="30" customFormat="1" x14ac:dyDescent="0.35">
      <c r="A23" s="31"/>
      <c r="B23" s="17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</row>
    <row r="24" spans="1:13" s="30" customFormat="1" ht="30" x14ac:dyDescent="0.35">
      <c r="A24" s="32"/>
      <c r="B24" s="11" t="s">
        <v>63</v>
      </c>
      <c r="C24" s="23">
        <f ca="1">(ROUND(($D$90+($F$90-$D$90)*RAND()),0))</f>
        <v>38</v>
      </c>
      <c r="D24" s="13" t="s">
        <v>2</v>
      </c>
      <c r="E24" s="11" t="s">
        <v>63</v>
      </c>
      <c r="F24" s="23">
        <f ca="1">(ROUND(($D$90+($F$90-$D$90)*RAND()),0))</f>
        <v>72</v>
      </c>
      <c r="G24" s="13" t="s">
        <v>2</v>
      </c>
      <c r="H24" s="11" t="s">
        <v>63</v>
      </c>
      <c r="I24" s="23">
        <f ca="1">(ROUND(($D$90+($F$90-$D$90)*RAND()),0))</f>
        <v>73</v>
      </c>
      <c r="J24" s="13" t="s">
        <v>2</v>
      </c>
      <c r="K24" s="11" t="s">
        <v>63</v>
      </c>
      <c r="L24" s="23">
        <f ca="1">(ROUND(($D$90+($F$90-$D$90)*RAND()),0))</f>
        <v>62</v>
      </c>
      <c r="M24" s="13" t="s">
        <v>2</v>
      </c>
    </row>
    <row r="25" spans="1:13" s="30" customFormat="1" ht="30" x14ac:dyDescent="0.35">
      <c r="A25" s="34"/>
      <c r="B25" s="11" t="s">
        <v>24</v>
      </c>
      <c r="C25" s="23">
        <f ca="1">(ROUND(($D$89+($F$89-$D$89)*RAND()),0))</f>
        <v>337</v>
      </c>
      <c r="D25" s="21" t="s">
        <v>7</v>
      </c>
      <c r="E25" s="11" t="s">
        <v>24</v>
      </c>
      <c r="F25" s="23">
        <f ca="1">(ROUND(($D$89+($F$89-$D$89)*RAND()),0))</f>
        <v>15</v>
      </c>
      <c r="G25" s="21" t="s">
        <v>7</v>
      </c>
      <c r="H25" s="11" t="s">
        <v>24</v>
      </c>
      <c r="I25" s="23">
        <f ca="1">(ROUND(($D$89+($F$89-$D$89)*RAND()),0))</f>
        <v>786</v>
      </c>
      <c r="J25" s="21" t="s">
        <v>7</v>
      </c>
      <c r="K25" s="11" t="s">
        <v>24</v>
      </c>
      <c r="L25" s="23">
        <f ca="1">(ROUND(($D$89+($F$89-$D$89)*RAND()),0))</f>
        <v>259</v>
      </c>
      <c r="M25" s="21" t="s">
        <v>7</v>
      </c>
    </row>
    <row r="26" spans="1:13" s="30" customFormat="1" ht="30" x14ac:dyDescent="0.35">
      <c r="A26" s="34"/>
      <c r="B26" s="11" t="s">
        <v>25</v>
      </c>
      <c r="C26" s="23">
        <f ca="1">RANDBETWEEN(1,100)*C25</f>
        <v>24264</v>
      </c>
      <c r="D26" s="21" t="s">
        <v>7</v>
      </c>
      <c r="E26" s="11" t="s">
        <v>25</v>
      </c>
      <c r="F26" s="23">
        <f ca="1">RANDBETWEEN(1,100)*F25</f>
        <v>1425</v>
      </c>
      <c r="G26" s="21" t="s">
        <v>7</v>
      </c>
      <c r="H26" s="11" t="s">
        <v>25</v>
      </c>
      <c r="I26" s="23">
        <f ca="1">(ROUND(($D$89+($F$89-$D$89)*RAND()),0))</f>
        <v>251</v>
      </c>
      <c r="J26" s="21" t="s">
        <v>7</v>
      </c>
      <c r="K26" s="11" t="s">
        <v>25</v>
      </c>
      <c r="L26" s="23">
        <f ca="1">RANDBETWEEN(1,100)*L25</f>
        <v>23051</v>
      </c>
      <c r="M26" s="21" t="s">
        <v>7</v>
      </c>
    </row>
    <row r="27" spans="1:13" s="30" customFormat="1" ht="30" x14ac:dyDescent="0.35">
      <c r="A27" s="34"/>
      <c r="B27" s="11" t="s">
        <v>26</v>
      </c>
      <c r="C27" s="23">
        <f ca="1">(ROUND(($D$89+($F$89-$D$89)*RAND()),0))</f>
        <v>174</v>
      </c>
      <c r="D27" s="21" t="s">
        <v>7</v>
      </c>
      <c r="E27" s="11" t="s">
        <v>26</v>
      </c>
      <c r="F27" s="23">
        <f ca="1">(ROUND(($D$89+($F$89-$D$89)*RAND()),0))</f>
        <v>887</v>
      </c>
      <c r="G27" s="21" t="s">
        <v>7</v>
      </c>
      <c r="H27" s="11" t="s">
        <v>26</v>
      </c>
      <c r="I27" s="23">
        <f ca="1">(ROUND(($D$89+($F$89-$D$89)*RAND()),0))</f>
        <v>308</v>
      </c>
      <c r="J27" s="21" t="s">
        <v>7</v>
      </c>
      <c r="K27" s="11" t="s">
        <v>26</v>
      </c>
      <c r="L27" s="23">
        <f ca="1">(ROUND(($D$89+($F$89-$D$89)*RAND()),0))</f>
        <v>140</v>
      </c>
      <c r="M27" s="21" t="s">
        <v>7</v>
      </c>
    </row>
    <row r="28" spans="1:13" s="30" customFormat="1" ht="30" x14ac:dyDescent="0.35">
      <c r="A28" s="34"/>
      <c r="B28" s="11" t="s">
        <v>102</v>
      </c>
      <c r="C28" s="23">
        <f ca="1">C27*C26/C25</f>
        <v>12528</v>
      </c>
      <c r="D28" s="21" t="s">
        <v>7</v>
      </c>
      <c r="E28" s="11" t="s">
        <v>102</v>
      </c>
      <c r="F28" s="23">
        <f ca="1">F27*F26/F25</f>
        <v>84265</v>
      </c>
      <c r="G28" s="21" t="s">
        <v>7</v>
      </c>
      <c r="H28" s="11" t="s">
        <v>29</v>
      </c>
      <c r="I28" s="23">
        <f ca="1">(ROUND(($D$89+($F$89-$D$89)*RAND()),0))</f>
        <v>328</v>
      </c>
      <c r="J28" s="21" t="s">
        <v>7</v>
      </c>
      <c r="K28" s="11" t="s">
        <v>102</v>
      </c>
      <c r="L28" s="23">
        <f ca="1">L27*L26/L25</f>
        <v>12460</v>
      </c>
      <c r="M28" s="21" t="s">
        <v>7</v>
      </c>
    </row>
    <row r="29" spans="1:13" s="30" customFormat="1" ht="30" x14ac:dyDescent="0.35">
      <c r="A29" s="34"/>
      <c r="B29" s="11" t="s">
        <v>108</v>
      </c>
      <c r="C29" s="58"/>
      <c r="D29" s="54"/>
      <c r="E29" s="54"/>
      <c r="F29" s="58"/>
      <c r="G29" s="56" t="s">
        <v>104</v>
      </c>
      <c r="I29" s="58"/>
      <c r="J29" s="56" t="s">
        <v>104</v>
      </c>
      <c r="K29" s="17"/>
      <c r="L29" s="58"/>
      <c r="M29" s="56" t="s">
        <v>104</v>
      </c>
    </row>
    <row r="30" spans="1:13" s="30" customFormat="1" ht="30" x14ac:dyDescent="0.35">
      <c r="A30" s="34"/>
      <c r="B30" s="11" t="s">
        <v>109</v>
      </c>
      <c r="C30" s="58"/>
      <c r="D30" s="57"/>
      <c r="E30" s="34"/>
      <c r="F30" s="58"/>
      <c r="G30" s="57" t="s">
        <v>107</v>
      </c>
      <c r="H30" s="21"/>
      <c r="I30" s="58"/>
      <c r="J30" s="57" t="s">
        <v>107</v>
      </c>
      <c r="K30" s="17"/>
      <c r="L30" s="58"/>
      <c r="M30" s="57" t="s">
        <v>107</v>
      </c>
    </row>
    <row r="31" spans="1:13" s="30" customFormat="1" ht="26.25" x14ac:dyDescent="0.35">
      <c r="A31" s="34"/>
      <c r="B31" s="53" t="s">
        <v>106</v>
      </c>
      <c r="C31" s="52"/>
      <c r="D31" s="13" t="s">
        <v>2</v>
      </c>
      <c r="E31" s="34"/>
      <c r="F31" s="52"/>
      <c r="G31" s="13" t="s">
        <v>2</v>
      </c>
      <c r="H31" s="21"/>
      <c r="I31" s="52"/>
      <c r="J31" s="13" t="s">
        <v>2</v>
      </c>
      <c r="K31" s="17"/>
      <c r="L31" s="52"/>
      <c r="M31" s="13" t="s">
        <v>2</v>
      </c>
    </row>
    <row r="32" spans="1:13" s="30" customFormat="1" x14ac:dyDescent="0.35">
      <c r="A32" s="31"/>
      <c r="B32" s="17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</row>
    <row r="33" spans="1:14" s="30" customFormat="1" x14ac:dyDescent="0.35">
      <c r="A33" s="31"/>
      <c r="B33" s="17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4" s="30" customFormat="1" x14ac:dyDescent="0.35">
      <c r="A34" s="31"/>
      <c r="B34" s="17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</row>
    <row r="35" spans="1:14" s="30" customFormat="1" x14ac:dyDescent="0.35">
      <c r="A35" s="31"/>
      <c r="B35" s="17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</row>
    <row r="36" spans="1:14" s="30" customFormat="1" ht="30" x14ac:dyDescent="0.35">
      <c r="A36" s="32"/>
      <c r="B36" s="11" t="s">
        <v>63</v>
      </c>
      <c r="C36" s="23">
        <f ca="1">(ROUND(($D$90+($F$90-$D$90)*RAND()),0))</f>
        <v>12</v>
      </c>
      <c r="D36" s="13" t="s">
        <v>2</v>
      </c>
      <c r="E36" s="11" t="s">
        <v>63</v>
      </c>
      <c r="F36" s="23">
        <f ca="1">(ROUND(($D$90+($F$90-$D$90)*RAND()),0))</f>
        <v>11</v>
      </c>
      <c r="G36" s="13" t="s">
        <v>2</v>
      </c>
      <c r="H36" s="11" t="s">
        <v>63</v>
      </c>
      <c r="I36" s="23">
        <f ca="1">(ROUND(($D$90+($F$90-$D$90)*RAND()),0))</f>
        <v>65</v>
      </c>
      <c r="J36" s="13" t="s">
        <v>2</v>
      </c>
      <c r="K36" s="11" t="s">
        <v>63</v>
      </c>
      <c r="L36" s="23">
        <f ca="1">(ROUND(($D$90+($F$90-$D$90)*RAND()),0))</f>
        <v>53</v>
      </c>
      <c r="M36" s="13" t="s">
        <v>2</v>
      </c>
    </row>
    <row r="37" spans="1:14" s="30" customFormat="1" ht="30" x14ac:dyDescent="0.35">
      <c r="A37" s="34"/>
      <c r="B37" s="11" t="s">
        <v>24</v>
      </c>
      <c r="C37" s="23">
        <f ca="1">(ROUND(($D$89+($F$89-$D$89)*RAND()),0))</f>
        <v>80</v>
      </c>
      <c r="D37" s="21" t="s">
        <v>7</v>
      </c>
      <c r="E37" s="11" t="s">
        <v>24</v>
      </c>
      <c r="F37" s="23">
        <f ca="1">(ROUND(($D$89+($F$89-$D$89)*RAND()),0))</f>
        <v>254</v>
      </c>
      <c r="G37" s="21" t="s">
        <v>7</v>
      </c>
      <c r="H37" s="11" t="s">
        <v>24</v>
      </c>
      <c r="I37" s="23">
        <f ca="1">(ROUND(($D$89+($F$89-$D$89)*RAND()),0))</f>
        <v>793</v>
      </c>
      <c r="J37" s="21" t="s">
        <v>7</v>
      </c>
      <c r="K37" s="11" t="s">
        <v>24</v>
      </c>
      <c r="L37" s="23">
        <f ca="1">(ROUND(($D$89+($F$89-$D$89)*RAND()),0))</f>
        <v>949</v>
      </c>
      <c r="M37" s="21" t="s">
        <v>7</v>
      </c>
    </row>
    <row r="38" spans="1:14" s="30" customFormat="1" ht="30" x14ac:dyDescent="0.35">
      <c r="A38" s="34"/>
      <c r="B38" s="11" t="s">
        <v>25</v>
      </c>
      <c r="C38" s="23">
        <f ca="1">RANDBETWEEN(1,100)*C37</f>
        <v>3120</v>
      </c>
      <c r="D38" s="21" t="s">
        <v>7</v>
      </c>
      <c r="E38" s="11" t="s">
        <v>25</v>
      </c>
      <c r="F38" s="23">
        <f ca="1">RANDBETWEEN(1,100)*F37</f>
        <v>12192</v>
      </c>
      <c r="G38" s="21" t="s">
        <v>7</v>
      </c>
      <c r="H38" s="11" t="s">
        <v>25</v>
      </c>
      <c r="I38" s="23">
        <f ca="1">(ROUND(($D$89+($F$89-$D$89)*RAND()),0))</f>
        <v>100</v>
      </c>
      <c r="J38" s="21" t="s">
        <v>7</v>
      </c>
      <c r="K38" s="11" t="s">
        <v>25</v>
      </c>
      <c r="L38" s="23">
        <f ca="1">RANDBETWEEN(1,100)*L37</f>
        <v>22776</v>
      </c>
      <c r="M38" s="21" t="s">
        <v>7</v>
      </c>
    </row>
    <row r="39" spans="1:14" s="30" customFormat="1" ht="30" x14ac:dyDescent="0.35">
      <c r="A39" s="34"/>
      <c r="B39" s="11" t="s">
        <v>26</v>
      </c>
      <c r="C39" s="23">
        <f ca="1">(ROUND(($D$89+($F$89-$D$89)*RAND()),0))</f>
        <v>271</v>
      </c>
      <c r="D39" s="21" t="s">
        <v>7</v>
      </c>
      <c r="E39" s="11" t="s">
        <v>26</v>
      </c>
      <c r="F39" s="23">
        <f ca="1">(ROUND(($D$89+($F$89-$D$89)*RAND()),0))</f>
        <v>246</v>
      </c>
      <c r="G39" s="21" t="s">
        <v>7</v>
      </c>
      <c r="H39" s="11" t="s">
        <v>26</v>
      </c>
      <c r="I39" s="23">
        <f ca="1">(ROUND(($D$89+($F$89-$D$89)*RAND()),0))</f>
        <v>141</v>
      </c>
      <c r="J39" s="21" t="s">
        <v>7</v>
      </c>
      <c r="K39" s="11" t="s">
        <v>26</v>
      </c>
      <c r="L39" s="23">
        <f ca="1">(ROUND(($D$89+($F$89-$D$89)*RAND()),0))</f>
        <v>433</v>
      </c>
      <c r="M39" s="21" t="s">
        <v>7</v>
      </c>
    </row>
    <row r="40" spans="1:14" s="30" customFormat="1" ht="30" x14ac:dyDescent="0.35">
      <c r="A40" s="34"/>
      <c r="B40" s="11" t="s">
        <v>102</v>
      </c>
      <c r="C40" s="23">
        <f ca="1">C39*C38/C37</f>
        <v>10569</v>
      </c>
      <c r="D40" s="21" t="s">
        <v>7</v>
      </c>
      <c r="E40" s="11" t="s">
        <v>102</v>
      </c>
      <c r="F40" s="23">
        <f ca="1">F39*F38/F37</f>
        <v>11808</v>
      </c>
      <c r="G40" s="21" t="s">
        <v>7</v>
      </c>
      <c r="H40" s="11" t="s">
        <v>29</v>
      </c>
      <c r="I40" s="23">
        <f ca="1">(ROUND(($D$89+($F$89-$D$89)*RAND()),0))</f>
        <v>79</v>
      </c>
      <c r="J40" s="21" t="s">
        <v>7</v>
      </c>
      <c r="K40" s="11" t="s">
        <v>102</v>
      </c>
      <c r="L40" s="23">
        <f ca="1">L39*L38/L37</f>
        <v>10392</v>
      </c>
      <c r="M40" s="21" t="s">
        <v>7</v>
      </c>
    </row>
    <row r="41" spans="1:14" s="30" customFormat="1" ht="26.25" x14ac:dyDescent="0.35">
      <c r="A41" s="34"/>
      <c r="B41" s="51" t="s">
        <v>103</v>
      </c>
      <c r="C41" s="55"/>
      <c r="D41" s="54" t="s">
        <v>104</v>
      </c>
      <c r="E41" s="54"/>
      <c r="F41" s="55"/>
      <c r="G41" s="56" t="s">
        <v>104</v>
      </c>
      <c r="I41" s="55"/>
      <c r="J41" s="56" t="s">
        <v>104</v>
      </c>
      <c r="K41" s="17"/>
      <c r="L41" s="55"/>
      <c r="M41" s="56" t="s">
        <v>104</v>
      </c>
    </row>
    <row r="42" spans="1:14" s="30" customFormat="1" ht="26.25" x14ac:dyDescent="0.35">
      <c r="A42" s="34"/>
      <c r="B42" s="53" t="s">
        <v>106</v>
      </c>
      <c r="C42" s="52"/>
      <c r="D42" s="13" t="s">
        <v>2</v>
      </c>
      <c r="E42" s="34"/>
      <c r="F42" s="52"/>
      <c r="G42" s="13" t="s">
        <v>2</v>
      </c>
      <c r="H42" s="21"/>
      <c r="I42" s="52"/>
      <c r="J42" s="13" t="s">
        <v>2</v>
      </c>
      <c r="K42" s="17"/>
      <c r="L42" s="52"/>
      <c r="M42" s="13" t="s">
        <v>2</v>
      </c>
    </row>
    <row r="43" spans="1:14" s="30" customFormat="1" x14ac:dyDescent="0.35">
      <c r="A43" s="31"/>
      <c r="C43" s="32"/>
      <c r="D43" s="29"/>
      <c r="F43" s="32"/>
      <c r="G43" s="32"/>
      <c r="H43" s="32"/>
      <c r="I43" s="32"/>
      <c r="J43" s="32"/>
      <c r="K43" s="20"/>
      <c r="M43" s="32"/>
    </row>
    <row r="44" spans="1:14" ht="10.5" customHeight="1" x14ac:dyDescent="0.35">
      <c r="A44" s="26"/>
      <c r="B44" s="27"/>
      <c r="C44" s="28"/>
      <c r="D44" s="26"/>
      <c r="E44" s="27"/>
      <c r="F44" s="28"/>
      <c r="G44" s="28"/>
      <c r="H44" s="28"/>
      <c r="I44" s="28"/>
      <c r="J44" s="28"/>
      <c r="K44" s="26"/>
      <c r="L44" s="27"/>
      <c r="M44" s="28"/>
      <c r="N44" s="27"/>
    </row>
    <row r="45" spans="1:14" s="30" customFormat="1" ht="30" x14ac:dyDescent="0.35">
      <c r="A45" s="35" t="s">
        <v>18</v>
      </c>
      <c r="C45" s="32"/>
      <c r="D45" s="31"/>
      <c r="F45" s="32"/>
      <c r="G45" s="32"/>
      <c r="H45" s="11" t="s">
        <v>63</v>
      </c>
      <c r="I45" s="23">
        <f ca="1">I3</f>
        <v>16</v>
      </c>
      <c r="J45" s="13" t="s">
        <v>2</v>
      </c>
      <c r="K45" s="11" t="s">
        <v>63</v>
      </c>
      <c r="L45" s="23">
        <f ca="1">L3</f>
        <v>75</v>
      </c>
      <c r="M45" s="13" t="s">
        <v>2</v>
      </c>
    </row>
    <row r="46" spans="1:14" s="30" customFormat="1" ht="30" x14ac:dyDescent="0.35">
      <c r="A46" s="31"/>
      <c r="B46" s="33"/>
      <c r="C46" s="34"/>
      <c r="D46" s="31"/>
      <c r="E46" s="33"/>
      <c r="F46" s="34"/>
      <c r="G46" s="34"/>
      <c r="H46" s="11" t="s">
        <v>24</v>
      </c>
      <c r="I46" s="23">
        <f t="shared" ref="I46:I49" ca="1" si="0">I4</f>
        <v>535</v>
      </c>
      <c r="J46" s="21" t="s">
        <v>7</v>
      </c>
      <c r="K46" s="11" t="s">
        <v>24</v>
      </c>
      <c r="L46" s="23">
        <f t="shared" ref="L46:L49" ca="1" si="1">L4</f>
        <v>183</v>
      </c>
      <c r="M46" s="21" t="s">
        <v>7</v>
      </c>
    </row>
    <row r="47" spans="1:14" s="30" customFormat="1" ht="30" x14ac:dyDescent="0.35">
      <c r="A47" s="31"/>
      <c r="B47" s="33"/>
      <c r="C47" s="34"/>
      <c r="D47" s="31"/>
      <c r="E47" s="33"/>
      <c r="F47" s="34"/>
      <c r="G47" s="34"/>
      <c r="H47" s="11" t="s">
        <v>25</v>
      </c>
      <c r="I47" s="23">
        <f t="shared" ca="1" si="0"/>
        <v>53500</v>
      </c>
      <c r="J47" s="21" t="s">
        <v>7</v>
      </c>
      <c r="K47" s="11" t="s">
        <v>25</v>
      </c>
      <c r="L47" s="23">
        <f t="shared" ca="1" si="1"/>
        <v>978</v>
      </c>
      <c r="M47" s="21" t="s">
        <v>7</v>
      </c>
    </row>
    <row r="48" spans="1:14" s="30" customFormat="1" ht="30" x14ac:dyDescent="0.35">
      <c r="A48" s="31"/>
      <c r="B48" s="33"/>
      <c r="C48" s="34"/>
      <c r="D48" s="31"/>
      <c r="E48" s="33"/>
      <c r="F48" s="34"/>
      <c r="G48" s="34"/>
      <c r="H48" s="11" t="s">
        <v>26</v>
      </c>
      <c r="I48" s="23">
        <f t="shared" ca="1" si="0"/>
        <v>565</v>
      </c>
      <c r="J48" s="21" t="s">
        <v>7</v>
      </c>
      <c r="K48" s="11" t="s">
        <v>26</v>
      </c>
      <c r="L48" s="23">
        <f t="shared" ca="1" si="1"/>
        <v>395</v>
      </c>
      <c r="M48" s="21" t="s">
        <v>7</v>
      </c>
    </row>
    <row r="49" spans="1:14" s="30" customFormat="1" ht="30" x14ac:dyDescent="0.35">
      <c r="A49" s="31"/>
      <c r="B49" s="33"/>
      <c r="C49" s="34"/>
      <c r="D49" s="31"/>
      <c r="E49" s="33"/>
      <c r="F49" s="34"/>
      <c r="G49" s="34"/>
      <c r="H49" s="11" t="s">
        <v>102</v>
      </c>
      <c r="I49" s="23">
        <f t="shared" ca="1" si="0"/>
        <v>56500</v>
      </c>
      <c r="J49" s="21" t="s">
        <v>7</v>
      </c>
      <c r="K49" s="11" t="s">
        <v>29</v>
      </c>
      <c r="L49" s="23">
        <f t="shared" ca="1" si="1"/>
        <v>127</v>
      </c>
      <c r="M49" s="21" t="s">
        <v>7</v>
      </c>
    </row>
    <row r="50" spans="1:14" s="30" customFormat="1" ht="30" x14ac:dyDescent="0.35">
      <c r="A50" s="31"/>
      <c r="B50" s="33"/>
      <c r="C50" s="34"/>
      <c r="D50" s="31"/>
      <c r="E50" s="33"/>
      <c r="F50" s="34"/>
      <c r="G50" s="34"/>
      <c r="H50" s="11" t="s">
        <v>108</v>
      </c>
      <c r="I50" s="58">
        <f ca="1">I47/I46</f>
        <v>100</v>
      </c>
      <c r="J50" s="54"/>
      <c r="K50" s="54"/>
      <c r="L50" s="58">
        <f ca="1">L47/L46</f>
        <v>5.3442622950819674</v>
      </c>
      <c r="M50" s="56" t="s">
        <v>104</v>
      </c>
    </row>
    <row r="51" spans="1:14" s="30" customFormat="1" ht="30" x14ac:dyDescent="0.35">
      <c r="A51" s="31"/>
      <c r="B51" s="33"/>
      <c r="C51" s="34"/>
      <c r="D51" s="31"/>
      <c r="E51" s="33"/>
      <c r="F51" s="34"/>
      <c r="G51" s="34"/>
      <c r="H51" s="11" t="s">
        <v>109</v>
      </c>
      <c r="I51" s="58">
        <f ca="1">I49/I48</f>
        <v>100</v>
      </c>
      <c r="J51" s="57"/>
      <c r="K51" s="34"/>
      <c r="L51" s="58">
        <f ca="1">L49/L48</f>
        <v>0.32151898734177214</v>
      </c>
      <c r="M51" s="57" t="s">
        <v>107</v>
      </c>
    </row>
    <row r="52" spans="1:14" s="30" customFormat="1" ht="26.25" x14ac:dyDescent="0.35">
      <c r="A52" s="31"/>
      <c r="C52" s="34"/>
      <c r="D52" s="31"/>
      <c r="F52" s="34"/>
      <c r="G52" s="34"/>
      <c r="H52" s="51" t="s">
        <v>103</v>
      </c>
      <c r="I52" s="58" t="str">
        <f ca="1">IF(I50=I51,"Y","N")</f>
        <v>Y</v>
      </c>
      <c r="J52" s="54" t="s">
        <v>104</v>
      </c>
      <c r="K52" s="54"/>
      <c r="L52" s="58" t="str">
        <f ca="1">IF(L50=L51,"Y","N")</f>
        <v>N</v>
      </c>
      <c r="M52" s="56" t="s">
        <v>104</v>
      </c>
    </row>
    <row r="53" spans="1:14" s="30" customFormat="1" ht="26.25" x14ac:dyDescent="0.35">
      <c r="A53" s="31"/>
      <c r="C53" s="34"/>
      <c r="D53" s="31"/>
      <c r="F53" s="34"/>
      <c r="G53" s="34"/>
      <c r="H53" s="53" t="s">
        <v>105</v>
      </c>
      <c r="I53" s="58">
        <f ca="1">IF(I52="Y",0,IF(I50&gt;I51,"+","-"))</f>
        <v>0</v>
      </c>
      <c r="J53" s="57" t="s">
        <v>107</v>
      </c>
      <c r="K53" s="34"/>
      <c r="L53" s="58" t="str">
        <f ca="1">IF(L52="Y",0,IF(L50&gt;L51,"+","-"))</f>
        <v>+</v>
      </c>
      <c r="M53" s="57" t="s">
        <v>107</v>
      </c>
    </row>
    <row r="54" spans="1:14" s="30" customFormat="1" ht="10.9" customHeight="1" x14ac:dyDescent="0.35">
      <c r="A54" s="59"/>
      <c r="B54" s="60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2"/>
    </row>
    <row r="55" spans="1:14" s="30" customFormat="1" ht="30" x14ac:dyDescent="0.35">
      <c r="A55" s="32"/>
      <c r="B55" s="11" t="s">
        <v>63</v>
      </c>
      <c r="C55" s="23">
        <f ca="1">C13</f>
        <v>47</v>
      </c>
      <c r="D55" s="13" t="s">
        <v>2</v>
      </c>
      <c r="E55" s="11" t="s">
        <v>63</v>
      </c>
      <c r="F55" s="23">
        <f ca="1">F13</f>
        <v>68</v>
      </c>
      <c r="G55" s="13" t="s">
        <v>2</v>
      </c>
      <c r="H55" s="11" t="s">
        <v>63</v>
      </c>
      <c r="I55" s="23">
        <f ca="1">I13</f>
        <v>51</v>
      </c>
      <c r="J55" s="13" t="s">
        <v>2</v>
      </c>
      <c r="K55" s="11" t="s">
        <v>63</v>
      </c>
      <c r="L55" s="23">
        <f ca="1">L13</f>
        <v>25</v>
      </c>
      <c r="M55" s="13" t="s">
        <v>2</v>
      </c>
    </row>
    <row r="56" spans="1:14" s="30" customFormat="1" ht="30" x14ac:dyDescent="0.35">
      <c r="A56" s="34"/>
      <c r="B56" s="11" t="s">
        <v>24</v>
      </c>
      <c r="C56" s="23">
        <f t="shared" ref="C56:C59" ca="1" si="2">C14</f>
        <v>395</v>
      </c>
      <c r="D56" s="21" t="s">
        <v>7</v>
      </c>
      <c r="E56" s="11" t="s">
        <v>24</v>
      </c>
      <c r="F56" s="23">
        <f t="shared" ref="F56:F59" ca="1" si="3">F14</f>
        <v>791</v>
      </c>
      <c r="G56" s="21" t="s">
        <v>7</v>
      </c>
      <c r="H56" s="11" t="s">
        <v>24</v>
      </c>
      <c r="I56" s="23">
        <f t="shared" ref="I56:I59" ca="1" si="4">I14</f>
        <v>25</v>
      </c>
      <c r="J56" s="21" t="s">
        <v>7</v>
      </c>
      <c r="K56" s="11" t="s">
        <v>24</v>
      </c>
      <c r="L56" s="23">
        <f t="shared" ref="L56:L59" ca="1" si="5">L14</f>
        <v>351</v>
      </c>
      <c r="M56" s="21" t="s">
        <v>7</v>
      </c>
    </row>
    <row r="57" spans="1:14" s="30" customFormat="1" ht="30" x14ac:dyDescent="0.35">
      <c r="A57" s="34"/>
      <c r="B57" s="11" t="s">
        <v>25</v>
      </c>
      <c r="C57" s="23">
        <f t="shared" ca="1" si="2"/>
        <v>3160</v>
      </c>
      <c r="D57" s="21" t="s">
        <v>7</v>
      </c>
      <c r="E57" s="11" t="s">
        <v>25</v>
      </c>
      <c r="F57" s="23">
        <f t="shared" ca="1" si="3"/>
        <v>632</v>
      </c>
      <c r="G57" s="21" t="s">
        <v>7</v>
      </c>
      <c r="H57" s="11" t="s">
        <v>25</v>
      </c>
      <c r="I57" s="23">
        <f t="shared" ca="1" si="4"/>
        <v>367</v>
      </c>
      <c r="J57" s="21" t="s">
        <v>7</v>
      </c>
      <c r="K57" s="11" t="s">
        <v>25</v>
      </c>
      <c r="L57" s="23">
        <f t="shared" ca="1" si="5"/>
        <v>123</v>
      </c>
      <c r="M57" s="21" t="s">
        <v>7</v>
      </c>
    </row>
    <row r="58" spans="1:14" s="30" customFormat="1" ht="30" x14ac:dyDescent="0.35">
      <c r="A58" s="34"/>
      <c r="B58" s="11" t="s">
        <v>26</v>
      </c>
      <c r="C58" s="23">
        <f t="shared" ca="1" si="2"/>
        <v>451</v>
      </c>
      <c r="D58" s="21" t="s">
        <v>7</v>
      </c>
      <c r="E58" s="11" t="s">
        <v>26</v>
      </c>
      <c r="F58" s="23">
        <f t="shared" ca="1" si="3"/>
        <v>753</v>
      </c>
      <c r="G58" s="21" t="s">
        <v>7</v>
      </c>
      <c r="H58" s="11" t="s">
        <v>26</v>
      </c>
      <c r="I58" s="23">
        <f t="shared" ca="1" si="4"/>
        <v>367</v>
      </c>
      <c r="J58" s="21" t="s">
        <v>7</v>
      </c>
      <c r="K58" s="11" t="s">
        <v>26</v>
      </c>
      <c r="L58" s="23">
        <f t="shared" ca="1" si="5"/>
        <v>79</v>
      </c>
      <c r="M58" s="21" t="s">
        <v>7</v>
      </c>
    </row>
    <row r="59" spans="1:14" s="30" customFormat="1" ht="30" x14ac:dyDescent="0.35">
      <c r="A59" s="34"/>
      <c r="B59" s="11" t="s">
        <v>102</v>
      </c>
      <c r="C59" s="23">
        <f t="shared" ca="1" si="2"/>
        <v>3608</v>
      </c>
      <c r="D59" s="21" t="s">
        <v>7</v>
      </c>
      <c r="E59" s="11" t="s">
        <v>29</v>
      </c>
      <c r="F59" s="23">
        <f t="shared" ca="1" si="3"/>
        <v>298</v>
      </c>
      <c r="G59" s="21" t="s">
        <v>7</v>
      </c>
      <c r="H59" s="11" t="s">
        <v>29</v>
      </c>
      <c r="I59" s="23">
        <f t="shared" ca="1" si="4"/>
        <v>458</v>
      </c>
      <c r="J59" s="21" t="s">
        <v>7</v>
      </c>
      <c r="K59" s="11" t="s">
        <v>29</v>
      </c>
      <c r="L59" s="23">
        <f t="shared" ca="1" si="5"/>
        <v>767</v>
      </c>
      <c r="M59" s="21" t="s">
        <v>7</v>
      </c>
    </row>
    <row r="60" spans="1:14" s="30" customFormat="1" ht="30" x14ac:dyDescent="0.35">
      <c r="A60" s="34"/>
      <c r="B60" s="11" t="s">
        <v>108</v>
      </c>
      <c r="C60" s="58">
        <f ca="1">C57/C56</f>
        <v>8</v>
      </c>
      <c r="D60" s="54"/>
      <c r="E60" s="54"/>
      <c r="F60" s="58">
        <f ca="1">F57/F56</f>
        <v>0.79898862199747156</v>
      </c>
      <c r="G60" s="56" t="s">
        <v>104</v>
      </c>
      <c r="I60" s="58">
        <f ca="1">I57/I56</f>
        <v>14.68</v>
      </c>
      <c r="J60" s="56" t="s">
        <v>104</v>
      </c>
      <c r="K60" s="17"/>
      <c r="L60" s="58">
        <f ca="1">L57/L56</f>
        <v>0.3504273504273504</v>
      </c>
      <c r="M60" s="56" t="s">
        <v>104</v>
      </c>
    </row>
    <row r="61" spans="1:14" s="30" customFormat="1" ht="30" x14ac:dyDescent="0.35">
      <c r="A61" s="34"/>
      <c r="B61" s="11" t="s">
        <v>109</v>
      </c>
      <c r="C61" s="58">
        <f ca="1">C59/C58</f>
        <v>8</v>
      </c>
      <c r="D61" s="57"/>
      <c r="E61" s="34"/>
      <c r="F61" s="58">
        <f ca="1">F59/F58</f>
        <v>0.39575033200531207</v>
      </c>
      <c r="G61" s="57" t="s">
        <v>107</v>
      </c>
      <c r="H61" s="21"/>
      <c r="I61" s="58">
        <f ca="1">I59/I58</f>
        <v>1.2479564032697548</v>
      </c>
      <c r="J61" s="57" t="s">
        <v>107</v>
      </c>
      <c r="K61" s="17"/>
      <c r="L61" s="58">
        <f ca="1">L59/L58</f>
        <v>9.7088607594936711</v>
      </c>
      <c r="M61" s="57" t="s">
        <v>107</v>
      </c>
    </row>
    <row r="62" spans="1:14" s="30" customFormat="1" ht="26.25" x14ac:dyDescent="0.35">
      <c r="A62" s="31"/>
      <c r="B62" s="51" t="s">
        <v>103</v>
      </c>
      <c r="C62" s="58" t="str">
        <f ca="1">IF(C60=C61,"Y","N")</f>
        <v>Y</v>
      </c>
      <c r="D62" s="54" t="s">
        <v>104</v>
      </c>
      <c r="E62" s="54"/>
      <c r="F62" s="58" t="str">
        <f ca="1">IF(F60=F61,"Y","N")</f>
        <v>N</v>
      </c>
      <c r="G62" s="56" t="s">
        <v>104</v>
      </c>
      <c r="H62" s="32"/>
      <c r="I62" s="58" t="str">
        <f ca="1">IF(I60=I61,"Y","N")</f>
        <v>N</v>
      </c>
      <c r="J62" s="56" t="s">
        <v>104</v>
      </c>
      <c r="K62" s="32"/>
      <c r="L62" s="58" t="str">
        <f ca="1">IF(L60=L61,"Y","N")</f>
        <v>N</v>
      </c>
      <c r="M62" s="56" t="s">
        <v>104</v>
      </c>
    </row>
    <row r="63" spans="1:14" s="30" customFormat="1" ht="26.25" x14ac:dyDescent="0.35">
      <c r="A63" s="31"/>
      <c r="B63" s="53" t="s">
        <v>105</v>
      </c>
      <c r="C63" s="58">
        <f ca="1">IF(C62="Y",0,IF(C60&gt;C61,"+","-"))</f>
        <v>0</v>
      </c>
      <c r="D63" s="57" t="s">
        <v>107</v>
      </c>
      <c r="E63" s="34"/>
      <c r="F63" s="58" t="str">
        <f ca="1">IF(F62="Y",0,IF(F60&gt;F61,"+","-"))</f>
        <v>+</v>
      </c>
      <c r="G63" s="57" t="s">
        <v>107</v>
      </c>
      <c r="H63" s="32"/>
      <c r="I63" s="58" t="str">
        <f ca="1">IF(I62="Y",0,IF(I60&gt;I61,"+","-"))</f>
        <v>+</v>
      </c>
      <c r="J63" s="57" t="s">
        <v>107</v>
      </c>
      <c r="K63" s="32"/>
      <c r="L63" s="58" t="str">
        <f ca="1">IF(L62="Y",0,IF(L60&gt;L61,"+","-"))</f>
        <v>-</v>
      </c>
      <c r="M63" s="57" t="s">
        <v>107</v>
      </c>
    </row>
    <row r="64" spans="1:14" s="30" customFormat="1" ht="10.9" customHeight="1" x14ac:dyDescent="0.35">
      <c r="A64" s="59"/>
      <c r="B64" s="60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2"/>
    </row>
    <row r="65" spans="1:14" s="30" customFormat="1" ht="30" x14ac:dyDescent="0.35">
      <c r="A65" s="32"/>
      <c r="B65" s="11" t="s">
        <v>63</v>
      </c>
      <c r="C65" s="23">
        <f ca="1">C24</f>
        <v>38</v>
      </c>
      <c r="D65" s="13" t="s">
        <v>2</v>
      </c>
      <c r="E65" s="11" t="s">
        <v>63</v>
      </c>
      <c r="F65" s="23">
        <f ca="1">F24</f>
        <v>72</v>
      </c>
      <c r="G65" s="13" t="s">
        <v>2</v>
      </c>
      <c r="H65" s="11" t="s">
        <v>63</v>
      </c>
      <c r="I65" s="23">
        <f ca="1">I24</f>
        <v>73</v>
      </c>
      <c r="J65" s="13" t="s">
        <v>2</v>
      </c>
      <c r="K65" s="11" t="s">
        <v>63</v>
      </c>
      <c r="L65" s="23">
        <f ca="1">L24</f>
        <v>62</v>
      </c>
      <c r="M65" s="13" t="s">
        <v>2</v>
      </c>
    </row>
    <row r="66" spans="1:14" s="30" customFormat="1" ht="30" x14ac:dyDescent="0.35">
      <c r="A66" s="34"/>
      <c r="B66" s="11" t="s">
        <v>24</v>
      </c>
      <c r="C66" s="23">
        <f t="shared" ref="C66:C69" ca="1" si="6">C25</f>
        <v>337</v>
      </c>
      <c r="D66" s="21" t="s">
        <v>7</v>
      </c>
      <c r="E66" s="11" t="s">
        <v>24</v>
      </c>
      <c r="F66" s="23">
        <f t="shared" ref="F66:F69" ca="1" si="7">F25</f>
        <v>15</v>
      </c>
      <c r="G66" s="21" t="s">
        <v>7</v>
      </c>
      <c r="H66" s="11" t="s">
        <v>24</v>
      </c>
      <c r="I66" s="23">
        <f t="shared" ref="I66:I69" ca="1" si="8">I25</f>
        <v>786</v>
      </c>
      <c r="J66" s="21" t="s">
        <v>7</v>
      </c>
      <c r="K66" s="11" t="s">
        <v>24</v>
      </c>
      <c r="L66" s="23">
        <f t="shared" ref="L66:L69" ca="1" si="9">L25</f>
        <v>259</v>
      </c>
      <c r="M66" s="21" t="s">
        <v>7</v>
      </c>
    </row>
    <row r="67" spans="1:14" s="30" customFormat="1" ht="30" x14ac:dyDescent="0.35">
      <c r="A67" s="34"/>
      <c r="B67" s="11" t="s">
        <v>25</v>
      </c>
      <c r="C67" s="23">
        <f t="shared" ca="1" si="6"/>
        <v>24264</v>
      </c>
      <c r="D67" s="21" t="s">
        <v>7</v>
      </c>
      <c r="E67" s="11" t="s">
        <v>25</v>
      </c>
      <c r="F67" s="23">
        <f t="shared" ca="1" si="7"/>
        <v>1425</v>
      </c>
      <c r="G67" s="21" t="s">
        <v>7</v>
      </c>
      <c r="H67" s="11" t="s">
        <v>25</v>
      </c>
      <c r="I67" s="23">
        <f t="shared" ca="1" si="8"/>
        <v>251</v>
      </c>
      <c r="J67" s="21" t="s">
        <v>7</v>
      </c>
      <c r="K67" s="11" t="s">
        <v>25</v>
      </c>
      <c r="L67" s="23">
        <f t="shared" ca="1" si="9"/>
        <v>23051</v>
      </c>
      <c r="M67" s="21" t="s">
        <v>7</v>
      </c>
    </row>
    <row r="68" spans="1:14" s="30" customFormat="1" ht="30" x14ac:dyDescent="0.35">
      <c r="A68" s="34"/>
      <c r="B68" s="11" t="s">
        <v>26</v>
      </c>
      <c r="C68" s="23">
        <f t="shared" ca="1" si="6"/>
        <v>174</v>
      </c>
      <c r="D68" s="21" t="s">
        <v>7</v>
      </c>
      <c r="E68" s="11" t="s">
        <v>26</v>
      </c>
      <c r="F68" s="23">
        <f t="shared" ca="1" si="7"/>
        <v>887</v>
      </c>
      <c r="G68" s="21" t="s">
        <v>7</v>
      </c>
      <c r="H68" s="11" t="s">
        <v>26</v>
      </c>
      <c r="I68" s="23">
        <f t="shared" ca="1" si="8"/>
        <v>308</v>
      </c>
      <c r="J68" s="21" t="s">
        <v>7</v>
      </c>
      <c r="K68" s="11" t="s">
        <v>26</v>
      </c>
      <c r="L68" s="23">
        <f t="shared" ca="1" si="9"/>
        <v>140</v>
      </c>
      <c r="M68" s="21" t="s">
        <v>7</v>
      </c>
    </row>
    <row r="69" spans="1:14" s="30" customFormat="1" ht="30" x14ac:dyDescent="0.35">
      <c r="A69" s="34"/>
      <c r="B69" s="11" t="s">
        <v>102</v>
      </c>
      <c r="C69" s="23">
        <f t="shared" ca="1" si="6"/>
        <v>12528</v>
      </c>
      <c r="D69" s="21" t="s">
        <v>7</v>
      </c>
      <c r="E69" s="11" t="s">
        <v>102</v>
      </c>
      <c r="F69" s="23">
        <f t="shared" ca="1" si="7"/>
        <v>84265</v>
      </c>
      <c r="G69" s="21" t="s">
        <v>7</v>
      </c>
      <c r="H69" s="11" t="s">
        <v>29</v>
      </c>
      <c r="I69" s="23">
        <f t="shared" ca="1" si="8"/>
        <v>328</v>
      </c>
      <c r="J69" s="21" t="s">
        <v>7</v>
      </c>
      <c r="K69" s="11" t="s">
        <v>102</v>
      </c>
      <c r="L69" s="23">
        <f t="shared" ca="1" si="9"/>
        <v>12460</v>
      </c>
      <c r="M69" s="21" t="s">
        <v>7</v>
      </c>
    </row>
    <row r="70" spans="1:14" s="30" customFormat="1" ht="30" x14ac:dyDescent="0.35">
      <c r="A70" s="34"/>
      <c r="B70" s="11" t="s">
        <v>108</v>
      </c>
      <c r="C70" s="58">
        <f ca="1">C67/C66</f>
        <v>72</v>
      </c>
      <c r="D70" s="54"/>
      <c r="E70" s="54"/>
      <c r="F70" s="58">
        <f ca="1">F67/F66</f>
        <v>95</v>
      </c>
      <c r="G70" s="56"/>
      <c r="I70" s="58">
        <f ca="1">I67/I66</f>
        <v>0.3193384223918575</v>
      </c>
      <c r="J70" s="56"/>
      <c r="K70" s="17"/>
      <c r="L70" s="58">
        <f ca="1">L67/L66</f>
        <v>89</v>
      </c>
      <c r="M70" s="56"/>
    </row>
    <row r="71" spans="1:14" s="30" customFormat="1" ht="30" x14ac:dyDescent="0.35">
      <c r="A71" s="34"/>
      <c r="B71" s="11" t="s">
        <v>109</v>
      </c>
      <c r="C71" s="58">
        <f ca="1">C69/C68</f>
        <v>72</v>
      </c>
      <c r="D71" s="57"/>
      <c r="E71" s="34"/>
      <c r="F71" s="58">
        <f ca="1">F69/F68</f>
        <v>95</v>
      </c>
      <c r="G71" s="57"/>
      <c r="H71" s="21"/>
      <c r="I71" s="58">
        <f ca="1">I69/I68</f>
        <v>1.0649350649350648</v>
      </c>
      <c r="J71" s="57"/>
      <c r="K71" s="17"/>
      <c r="L71" s="58">
        <f ca="1">L69/L68</f>
        <v>89</v>
      </c>
      <c r="M71" s="57"/>
    </row>
    <row r="72" spans="1:14" s="30" customFormat="1" ht="26.25" x14ac:dyDescent="0.35">
      <c r="A72" s="31"/>
      <c r="B72" s="51" t="s">
        <v>103</v>
      </c>
      <c r="C72" s="58" t="str">
        <f ca="1">IF(C70=C71,"Y","N")</f>
        <v>Y</v>
      </c>
      <c r="D72" s="54" t="s">
        <v>104</v>
      </c>
      <c r="E72" s="32"/>
      <c r="F72" s="58" t="str">
        <f ca="1">IF(F70=F71,"Y","N")</f>
        <v>Y</v>
      </c>
      <c r="G72" s="56" t="s">
        <v>104</v>
      </c>
      <c r="H72" s="32"/>
      <c r="I72" s="58" t="str">
        <f ca="1">IF(I70=I71,"Y","N")</f>
        <v>N</v>
      </c>
      <c r="J72" s="56" t="s">
        <v>104</v>
      </c>
      <c r="K72" s="32"/>
      <c r="L72" s="58" t="str">
        <f ca="1">IF(L70=L71,"Y","N")</f>
        <v>Y</v>
      </c>
      <c r="M72" s="56" t="s">
        <v>104</v>
      </c>
    </row>
    <row r="73" spans="1:14" s="30" customFormat="1" ht="30" x14ac:dyDescent="0.35">
      <c r="A73" s="31"/>
      <c r="B73" s="17" t="s">
        <v>110</v>
      </c>
      <c r="C73" s="58">
        <f ca="1">C65*C67/SUM(C66:C67)</f>
        <v>37.479452054794521</v>
      </c>
      <c r="D73" s="13" t="s">
        <v>2</v>
      </c>
      <c r="E73" s="17" t="s">
        <v>110</v>
      </c>
      <c r="F73" s="58">
        <f ca="1">F65*F67/SUM(F66:F67)</f>
        <v>71.25</v>
      </c>
      <c r="G73" s="13" t="s">
        <v>2</v>
      </c>
      <c r="H73" s="17" t="s">
        <v>110</v>
      </c>
      <c r="I73" s="58">
        <f ca="1">I65*I67/SUM(I66:I67)</f>
        <v>17.669238187078111</v>
      </c>
      <c r="J73" s="13" t="s">
        <v>2</v>
      </c>
      <c r="K73" s="17" t="s">
        <v>110</v>
      </c>
      <c r="L73" s="58">
        <f ca="1">L65*L67/SUM(L66:L67)</f>
        <v>61.31111111111111</v>
      </c>
      <c r="M73" s="13" t="s">
        <v>2</v>
      </c>
    </row>
    <row r="74" spans="1:14" s="30" customFormat="1" ht="30" x14ac:dyDescent="0.35">
      <c r="A74" s="31"/>
      <c r="B74" s="17" t="s">
        <v>111</v>
      </c>
      <c r="C74" s="58">
        <f ca="1">C65*C69/SUM(C68:C69)</f>
        <v>37.479452054794521</v>
      </c>
      <c r="D74" s="13" t="s">
        <v>2</v>
      </c>
      <c r="E74" s="17" t="s">
        <v>111</v>
      </c>
      <c r="F74" s="58">
        <f ca="1">F65*F69/SUM(F68:F69)</f>
        <v>71.25</v>
      </c>
      <c r="G74" s="13" t="s">
        <v>2</v>
      </c>
      <c r="H74" s="17" t="s">
        <v>111</v>
      </c>
      <c r="I74" s="58">
        <f ca="1">I65*I69/SUM(I68:I69)</f>
        <v>37.647798742138363</v>
      </c>
      <c r="J74" s="13" t="s">
        <v>2</v>
      </c>
      <c r="K74" s="17" t="s">
        <v>111</v>
      </c>
      <c r="L74" s="58">
        <f ca="1">L65*L69/SUM(L68:L69)</f>
        <v>61.31111111111111</v>
      </c>
      <c r="M74" s="13" t="s">
        <v>2</v>
      </c>
    </row>
    <row r="75" spans="1:14" s="30" customFormat="1" ht="30" x14ac:dyDescent="0.35">
      <c r="A75" s="31"/>
      <c r="B75" s="17" t="s">
        <v>112</v>
      </c>
      <c r="C75" s="58">
        <f ca="1">C73-C74</f>
        <v>0</v>
      </c>
      <c r="D75" s="13" t="s">
        <v>2</v>
      </c>
      <c r="E75" s="17" t="s">
        <v>112</v>
      </c>
      <c r="F75" s="58">
        <f ca="1">F73-F74</f>
        <v>0</v>
      </c>
      <c r="G75" s="13" t="s">
        <v>2</v>
      </c>
      <c r="H75" s="17" t="s">
        <v>112</v>
      </c>
      <c r="I75" s="58">
        <f ca="1">I73-I74</f>
        <v>-19.978560555060252</v>
      </c>
      <c r="J75" s="13" t="s">
        <v>2</v>
      </c>
      <c r="K75" s="17" t="s">
        <v>112</v>
      </c>
      <c r="L75" s="58">
        <f ca="1">L73-L74</f>
        <v>0</v>
      </c>
      <c r="M75" s="13" t="s">
        <v>2</v>
      </c>
    </row>
    <row r="76" spans="1:14" s="30" customFormat="1" ht="10.9" customHeight="1" x14ac:dyDescent="0.35">
      <c r="A76" s="5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2"/>
    </row>
    <row r="77" spans="1:14" s="30" customFormat="1" ht="30" x14ac:dyDescent="0.35">
      <c r="A77" s="32"/>
      <c r="B77" s="11" t="s">
        <v>63</v>
      </c>
      <c r="C77" s="23">
        <f ca="1">C36</f>
        <v>12</v>
      </c>
      <c r="D77" s="13" t="s">
        <v>2</v>
      </c>
      <c r="E77" s="11" t="s">
        <v>63</v>
      </c>
      <c r="F77" s="23">
        <f ca="1">F36</f>
        <v>11</v>
      </c>
      <c r="G77" s="13" t="s">
        <v>2</v>
      </c>
      <c r="H77" s="11" t="s">
        <v>63</v>
      </c>
      <c r="I77" s="23">
        <f ca="1">I36</f>
        <v>65</v>
      </c>
      <c r="J77" s="13" t="s">
        <v>2</v>
      </c>
      <c r="K77" s="11" t="s">
        <v>63</v>
      </c>
      <c r="L77" s="23">
        <f ca="1">L36</f>
        <v>53</v>
      </c>
      <c r="M77" s="13" t="s">
        <v>2</v>
      </c>
    </row>
    <row r="78" spans="1:14" s="30" customFormat="1" ht="30" x14ac:dyDescent="0.35">
      <c r="A78" s="34"/>
      <c r="B78" s="11" t="s">
        <v>24</v>
      </c>
      <c r="C78" s="23">
        <f t="shared" ref="C78:C81" ca="1" si="10">C37</f>
        <v>80</v>
      </c>
      <c r="D78" s="21" t="s">
        <v>7</v>
      </c>
      <c r="E78" s="11" t="s">
        <v>24</v>
      </c>
      <c r="F78" s="23">
        <f t="shared" ref="F78:F81" ca="1" si="11">F37</f>
        <v>254</v>
      </c>
      <c r="G78" s="21" t="s">
        <v>7</v>
      </c>
      <c r="H78" s="11" t="s">
        <v>24</v>
      </c>
      <c r="I78" s="23">
        <f t="shared" ref="I78:I81" ca="1" si="12">I37</f>
        <v>793</v>
      </c>
      <c r="J78" s="21" t="s">
        <v>7</v>
      </c>
      <c r="K78" s="11" t="s">
        <v>24</v>
      </c>
      <c r="L78" s="23">
        <f t="shared" ref="L78:L81" ca="1" si="13">L37</f>
        <v>949</v>
      </c>
      <c r="M78" s="21" t="s">
        <v>7</v>
      </c>
    </row>
    <row r="79" spans="1:14" s="30" customFormat="1" ht="30" x14ac:dyDescent="0.35">
      <c r="A79" s="34"/>
      <c r="B79" s="11" t="s">
        <v>25</v>
      </c>
      <c r="C79" s="23">
        <f t="shared" ca="1" si="10"/>
        <v>3120</v>
      </c>
      <c r="D79" s="21" t="s">
        <v>7</v>
      </c>
      <c r="E79" s="11" t="s">
        <v>25</v>
      </c>
      <c r="F79" s="23">
        <f t="shared" ca="1" si="11"/>
        <v>12192</v>
      </c>
      <c r="G79" s="21" t="s">
        <v>7</v>
      </c>
      <c r="H79" s="11" t="s">
        <v>25</v>
      </c>
      <c r="I79" s="23">
        <f t="shared" ca="1" si="12"/>
        <v>100</v>
      </c>
      <c r="J79" s="21" t="s">
        <v>7</v>
      </c>
      <c r="K79" s="11" t="s">
        <v>25</v>
      </c>
      <c r="L79" s="23">
        <f t="shared" ca="1" si="13"/>
        <v>22776</v>
      </c>
      <c r="M79" s="21" t="s">
        <v>7</v>
      </c>
    </row>
    <row r="80" spans="1:14" s="30" customFormat="1" ht="30" x14ac:dyDescent="0.35">
      <c r="A80" s="34"/>
      <c r="B80" s="11" t="s">
        <v>26</v>
      </c>
      <c r="C80" s="23">
        <f t="shared" ca="1" si="10"/>
        <v>271</v>
      </c>
      <c r="D80" s="21" t="s">
        <v>7</v>
      </c>
      <c r="E80" s="11" t="s">
        <v>26</v>
      </c>
      <c r="F80" s="23">
        <f t="shared" ca="1" si="11"/>
        <v>246</v>
      </c>
      <c r="G80" s="21" t="s">
        <v>7</v>
      </c>
      <c r="H80" s="11" t="s">
        <v>26</v>
      </c>
      <c r="I80" s="23">
        <f t="shared" ca="1" si="12"/>
        <v>141</v>
      </c>
      <c r="J80" s="21" t="s">
        <v>7</v>
      </c>
      <c r="K80" s="11" t="s">
        <v>26</v>
      </c>
      <c r="L80" s="23">
        <f t="shared" ca="1" si="13"/>
        <v>433</v>
      </c>
      <c r="M80" s="21" t="s">
        <v>7</v>
      </c>
    </row>
    <row r="81" spans="1:13" s="30" customFormat="1" ht="30" x14ac:dyDescent="0.35">
      <c r="A81" s="34"/>
      <c r="B81" s="11" t="s">
        <v>29</v>
      </c>
      <c r="C81" s="23">
        <f t="shared" ca="1" si="10"/>
        <v>10569</v>
      </c>
      <c r="D81" s="21" t="s">
        <v>7</v>
      </c>
      <c r="E81" s="11" t="s">
        <v>102</v>
      </c>
      <c r="F81" s="23">
        <f t="shared" ca="1" si="11"/>
        <v>11808</v>
      </c>
      <c r="G81" s="21" t="s">
        <v>7</v>
      </c>
      <c r="H81" s="11" t="s">
        <v>29</v>
      </c>
      <c r="I81" s="23">
        <f t="shared" ca="1" si="12"/>
        <v>79</v>
      </c>
      <c r="J81" s="21" t="s">
        <v>7</v>
      </c>
      <c r="K81" s="11" t="s">
        <v>102</v>
      </c>
      <c r="L81" s="23">
        <f t="shared" ca="1" si="13"/>
        <v>10392</v>
      </c>
      <c r="M81" s="21" t="s">
        <v>7</v>
      </c>
    </row>
    <row r="82" spans="1:13" s="30" customFormat="1" ht="30" x14ac:dyDescent="0.35">
      <c r="A82" s="34"/>
      <c r="B82" s="11" t="s">
        <v>108</v>
      </c>
      <c r="C82" s="58">
        <f ca="1">C79/C78</f>
        <v>39</v>
      </c>
      <c r="D82" s="56"/>
      <c r="E82" s="54"/>
      <c r="F82" s="58">
        <f ca="1">F79/F78</f>
        <v>48</v>
      </c>
      <c r="G82" s="56"/>
      <c r="I82" s="58">
        <f ca="1">I79/I78</f>
        <v>0.12610340479192939</v>
      </c>
      <c r="J82" s="56"/>
      <c r="K82" s="17"/>
      <c r="L82" s="58">
        <f ca="1">L79/L78</f>
        <v>24</v>
      </c>
      <c r="M82" s="56"/>
    </row>
    <row r="83" spans="1:13" s="30" customFormat="1" ht="30" x14ac:dyDescent="0.35">
      <c r="A83" s="34"/>
      <c r="B83" s="11" t="s">
        <v>109</v>
      </c>
      <c r="C83" s="58">
        <f ca="1">C81/C80</f>
        <v>39</v>
      </c>
      <c r="D83" s="57"/>
      <c r="E83" s="34"/>
      <c r="F83" s="58">
        <f ca="1">F81/F80</f>
        <v>48</v>
      </c>
      <c r="G83" s="57"/>
      <c r="H83" s="21"/>
      <c r="I83" s="58">
        <f ca="1">I81/I80</f>
        <v>0.56028368794326244</v>
      </c>
      <c r="J83" s="57"/>
      <c r="K83" s="17"/>
      <c r="L83" s="58">
        <f ca="1">L81/L80</f>
        <v>24</v>
      </c>
      <c r="M83" s="57"/>
    </row>
    <row r="84" spans="1:13" s="30" customFormat="1" ht="26.25" x14ac:dyDescent="0.35">
      <c r="A84" s="31"/>
      <c r="B84" s="51" t="s">
        <v>103</v>
      </c>
      <c r="C84" s="58" t="str">
        <f ca="1">IF(C82=C83,"Y","N")</f>
        <v>Y</v>
      </c>
      <c r="D84" s="56" t="s">
        <v>104</v>
      </c>
      <c r="E84" s="32"/>
      <c r="F84" s="58" t="str">
        <f ca="1">IF(F82=F83,"Y","N")</f>
        <v>Y</v>
      </c>
      <c r="G84" s="56" t="s">
        <v>104</v>
      </c>
      <c r="H84" s="32"/>
      <c r="I84" s="58" t="str">
        <f ca="1">IF(I82=I83,"Y","N")</f>
        <v>N</v>
      </c>
      <c r="J84" s="56" t="s">
        <v>104</v>
      </c>
      <c r="K84" s="32"/>
      <c r="L84" s="58" t="str">
        <f ca="1">IF(L82=L83,"Y","N")</f>
        <v>Y</v>
      </c>
      <c r="M84" s="56" t="s">
        <v>104</v>
      </c>
    </row>
    <row r="85" spans="1:13" s="30" customFormat="1" ht="30" x14ac:dyDescent="0.35">
      <c r="A85" s="31"/>
      <c r="B85" s="17" t="s">
        <v>110</v>
      </c>
      <c r="C85" s="58">
        <f ca="1">C77*C79/SUM(C78:C79)</f>
        <v>11.7</v>
      </c>
      <c r="D85" s="13" t="s">
        <v>2</v>
      </c>
      <c r="E85" s="17" t="s">
        <v>110</v>
      </c>
      <c r="F85" s="58">
        <f ca="1">F77*F79/SUM(F78:F79)</f>
        <v>10.775510204081632</v>
      </c>
      <c r="G85" s="13" t="s">
        <v>2</v>
      </c>
      <c r="H85" s="17" t="s">
        <v>110</v>
      </c>
      <c r="I85" s="58">
        <f ca="1">I77*I79/SUM(I78:I79)</f>
        <v>7.2788353863381863</v>
      </c>
      <c r="J85" s="13" t="s">
        <v>2</v>
      </c>
      <c r="K85" s="17" t="s">
        <v>110</v>
      </c>
      <c r="L85" s="58">
        <f ca="1">L77*L79/SUM(L78:L79)</f>
        <v>50.88</v>
      </c>
      <c r="M85" s="13" t="s">
        <v>2</v>
      </c>
    </row>
    <row r="86" spans="1:13" s="30" customFormat="1" ht="30" x14ac:dyDescent="0.35">
      <c r="A86" s="31"/>
      <c r="B86" s="17" t="s">
        <v>111</v>
      </c>
      <c r="C86" s="58">
        <f ca="1">C77*C81/SUM(C80:C81)</f>
        <v>11.7</v>
      </c>
      <c r="D86" s="13" t="s">
        <v>2</v>
      </c>
      <c r="E86" s="17" t="s">
        <v>111</v>
      </c>
      <c r="F86" s="58">
        <f ca="1">F77*F81/SUM(F80:F81)</f>
        <v>10.775510204081632</v>
      </c>
      <c r="G86" s="13" t="s">
        <v>2</v>
      </c>
      <c r="H86" s="17" t="s">
        <v>111</v>
      </c>
      <c r="I86" s="58">
        <f ca="1">I77*I81/SUM(I80:I81)</f>
        <v>23.34090909090909</v>
      </c>
      <c r="J86" s="13" t="s">
        <v>2</v>
      </c>
      <c r="K86" s="17" t="s">
        <v>111</v>
      </c>
      <c r="L86" s="58">
        <f ca="1">L77*L81/SUM(L80:L81)</f>
        <v>50.88</v>
      </c>
      <c r="M86" s="13" t="s">
        <v>2</v>
      </c>
    </row>
    <row r="87" spans="1:13" s="30" customFormat="1" ht="30" x14ac:dyDescent="0.35">
      <c r="A87" s="31"/>
      <c r="B87" s="17" t="s">
        <v>112</v>
      </c>
      <c r="C87" s="58">
        <f ca="1">C85-C86</f>
        <v>0</v>
      </c>
      <c r="D87" s="13" t="s">
        <v>2</v>
      </c>
      <c r="E87" s="17" t="s">
        <v>112</v>
      </c>
      <c r="F87" s="58">
        <f ca="1">F85-F86</f>
        <v>0</v>
      </c>
      <c r="G87" s="13" t="s">
        <v>2</v>
      </c>
      <c r="H87" s="17" t="s">
        <v>112</v>
      </c>
      <c r="I87" s="58">
        <f ca="1">I85-I86</f>
        <v>-16.062073704570903</v>
      </c>
      <c r="J87" s="13" t="s">
        <v>2</v>
      </c>
      <c r="K87" s="17" t="s">
        <v>112</v>
      </c>
      <c r="L87" s="58">
        <f ca="1">L85-L86</f>
        <v>0</v>
      </c>
      <c r="M87" s="13" t="s">
        <v>2</v>
      </c>
    </row>
    <row r="88" spans="1:13" s="2" customFormat="1" ht="26.25" thickBot="1" x14ac:dyDescent="0.4">
      <c r="A88" s="35"/>
      <c r="C88" s="18"/>
      <c r="D88" s="20"/>
      <c r="F88" s="18"/>
      <c r="G88" s="18"/>
      <c r="H88" s="18"/>
      <c r="I88" s="18"/>
      <c r="J88" s="18"/>
      <c r="K88" s="1"/>
      <c r="L88" s="1"/>
      <c r="M88" s="1"/>
    </row>
    <row r="89" spans="1:13" ht="26.25" thickBot="1" x14ac:dyDescent="0.4">
      <c r="A89" s="5"/>
      <c r="B89" s="5"/>
      <c r="C89" s="4" t="s">
        <v>41</v>
      </c>
      <c r="D89" s="5">
        <v>10</v>
      </c>
      <c r="E89" s="6" t="s">
        <v>0</v>
      </c>
      <c r="F89" s="7">
        <v>1000</v>
      </c>
      <c r="H89" s="39"/>
    </row>
    <row r="90" spans="1:13" ht="26.25" thickBot="1" x14ac:dyDescent="0.4">
      <c r="A90" s="5"/>
      <c r="B90" s="5"/>
      <c r="C90" s="4" t="s">
        <v>42</v>
      </c>
      <c r="D90" s="5">
        <v>5</v>
      </c>
      <c r="E90" s="6" t="s">
        <v>0</v>
      </c>
      <c r="F90" s="7">
        <v>100</v>
      </c>
    </row>
  </sheetData>
  <sheetProtection sheet="1" objects="1" scenarios="1"/>
  <pageMargins left="0.7" right="0.7" top="0.75" bottom="0.75" header="0.3" footer="0.3"/>
  <pageSetup scale="60" fitToHeight="0" orientation="portrait" horizontalDpi="300" verticalDpi="300" r:id="rId1"/>
  <headerFooter alignWithMargins="0">
    <oddHeader>&amp;A</oddHeader>
  </headerFooter>
  <rowBreaks count="1" manualBreakCount="1">
    <brk id="4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view="pageBreakPreview" zoomScale="70" zoomScaleNormal="80" zoomScaleSheetLayoutView="70" workbookViewId="0">
      <selection activeCell="G15" sqref="G15"/>
    </sheetView>
  </sheetViews>
  <sheetFormatPr defaultColWidth="9.140625" defaultRowHeight="25.5" x14ac:dyDescent="0.35"/>
  <cols>
    <col min="1" max="1" width="9.140625" style="8" bestFit="1" customWidth="1"/>
    <col min="2" max="2" width="11.42578125" style="1" customWidth="1"/>
    <col min="3" max="3" width="15.7109375" style="1" customWidth="1"/>
    <col min="4" max="4" width="7.28515625" style="1" bestFit="1" customWidth="1"/>
    <col min="5" max="5" width="10.42578125" style="1" customWidth="1"/>
    <col min="6" max="6" width="15.7109375" style="1" customWidth="1"/>
    <col min="7" max="7" width="12.7109375" style="1" customWidth="1"/>
    <col min="8" max="8" width="10.42578125" style="1" customWidth="1"/>
    <col min="9" max="9" width="14.7109375" style="1" customWidth="1"/>
    <col min="10" max="11" width="9.140625" style="1"/>
    <col min="12" max="12" width="15.7109375" style="1" customWidth="1"/>
    <col min="13" max="16384" width="9.140625" style="1"/>
  </cols>
  <sheetData>
    <row r="1" spans="1:16" s="30" customFormat="1" ht="26.25" x14ac:dyDescent="0.35">
      <c r="A1" s="31"/>
      <c r="B1" s="33"/>
      <c r="C1" s="34"/>
      <c r="D1" s="31"/>
      <c r="E1" s="33"/>
      <c r="F1" s="18" t="s">
        <v>122</v>
      </c>
      <c r="G1" s="18"/>
      <c r="H1" s="18"/>
      <c r="I1" s="18"/>
      <c r="J1" s="18"/>
      <c r="K1" s="31"/>
      <c r="L1" s="33"/>
      <c r="M1" s="34"/>
    </row>
    <row r="2" spans="1:16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6" s="30" customFormat="1" ht="30" x14ac:dyDescent="0.35">
      <c r="A3" s="31"/>
      <c r="C3" s="32"/>
      <c r="D3" s="31"/>
      <c r="F3" s="32"/>
      <c r="G3" s="32"/>
      <c r="H3" s="11" t="s">
        <v>17</v>
      </c>
      <c r="I3" s="23">
        <f ca="1">(ROUND(($D$74+($F$74-$D$74)*RAND()),0))</f>
        <v>64</v>
      </c>
      <c r="J3" s="13" t="s">
        <v>2</v>
      </c>
      <c r="K3" s="11" t="s">
        <v>17</v>
      </c>
      <c r="L3" s="23">
        <f ca="1">(ROUND(($D$74+($F$74-$D$74)*RAND()),0))</f>
        <v>94</v>
      </c>
      <c r="M3" s="13" t="s">
        <v>2</v>
      </c>
    </row>
    <row r="4" spans="1:16" s="30" customFormat="1" ht="30" x14ac:dyDescent="0.35">
      <c r="A4" s="31"/>
      <c r="B4" s="33"/>
      <c r="C4" s="34"/>
      <c r="D4" s="31"/>
      <c r="E4" s="33"/>
      <c r="F4" s="34"/>
      <c r="G4" s="34"/>
      <c r="H4" s="11" t="s">
        <v>24</v>
      </c>
      <c r="I4" s="23">
        <f ca="1">(ROUND(($D$73+($F$73-$D$73)*RAND()),0))</f>
        <v>22</v>
      </c>
      <c r="J4" s="21" t="s">
        <v>7</v>
      </c>
      <c r="K4" s="11" t="s">
        <v>24</v>
      </c>
      <c r="L4" s="23">
        <f ca="1">(ROUND(($D$73+($F$73-$D$73)*RAND()),0))</f>
        <v>36</v>
      </c>
      <c r="M4" s="21" t="s">
        <v>7</v>
      </c>
      <c r="O4" s="1"/>
      <c r="P4" s="1"/>
    </row>
    <row r="5" spans="1:16" s="30" customFormat="1" ht="30" x14ac:dyDescent="0.35">
      <c r="A5" s="31"/>
      <c r="B5" s="33"/>
      <c r="C5" s="34"/>
      <c r="D5" s="31"/>
      <c r="E5" s="33"/>
      <c r="F5" s="34"/>
      <c r="G5" s="34"/>
      <c r="H5" s="11" t="s">
        <v>25</v>
      </c>
      <c r="I5" s="23">
        <f ca="1">(ROUND(($D$73+($F$73-$D$73)*RAND()),0))</f>
        <v>33</v>
      </c>
      <c r="J5" s="21" t="s">
        <v>7</v>
      </c>
      <c r="K5" s="11" t="s">
        <v>25</v>
      </c>
      <c r="L5" s="23">
        <f ca="1">(ROUND(($D$73+($F$73-$D$73)*RAND()),0))</f>
        <v>87</v>
      </c>
      <c r="M5" s="21" t="s">
        <v>7</v>
      </c>
    </row>
    <row r="6" spans="1:16" s="30" customFormat="1" ht="30" x14ac:dyDescent="0.35">
      <c r="A6" s="31"/>
      <c r="B6" s="33"/>
      <c r="C6" s="34"/>
      <c r="D6" s="31"/>
      <c r="E6" s="33"/>
      <c r="F6" s="34"/>
      <c r="G6" s="34"/>
      <c r="H6" s="11" t="s">
        <v>26</v>
      </c>
      <c r="I6" s="23">
        <f ca="1">(ROUND(($D$73+($F$73-$D$73)*RAND()),0))</f>
        <v>33</v>
      </c>
      <c r="J6" s="21" t="s">
        <v>7</v>
      </c>
      <c r="K6" s="11" t="s">
        <v>26</v>
      </c>
      <c r="L6" s="23">
        <f ca="1">(ROUND(($D$73+($F$73-$D$73)*RAND()),0))</f>
        <v>16</v>
      </c>
      <c r="M6" s="21" t="s">
        <v>7</v>
      </c>
    </row>
    <row r="7" spans="1:16" s="30" customFormat="1" ht="26.25" x14ac:dyDescent="0.35">
      <c r="A7" s="31"/>
      <c r="B7" s="33"/>
      <c r="C7" s="34"/>
      <c r="D7" s="31"/>
      <c r="E7" s="33"/>
      <c r="F7" s="34"/>
      <c r="G7" s="34"/>
      <c r="H7" s="11" t="s">
        <v>123</v>
      </c>
      <c r="I7" s="23">
        <f ca="1">(ROUND(($D$75+($F$75-$D$75)*RAND()),0))</f>
        <v>4</v>
      </c>
      <c r="J7" s="21"/>
      <c r="K7" s="11" t="s">
        <v>123</v>
      </c>
      <c r="L7" s="23">
        <f ca="1">(ROUND(($D$75+($F$75-$D$75)*RAND()),0))</f>
        <v>2</v>
      </c>
      <c r="M7" s="21"/>
    </row>
    <row r="8" spans="1:16" s="30" customFormat="1" ht="30" x14ac:dyDescent="0.35">
      <c r="A8" s="31"/>
      <c r="B8" s="17"/>
      <c r="C8" s="32"/>
      <c r="D8" s="32"/>
      <c r="E8" s="32"/>
      <c r="F8" s="32"/>
      <c r="G8" s="32"/>
      <c r="H8" s="17" t="s">
        <v>125</v>
      </c>
      <c r="I8" s="24"/>
      <c r="J8" s="54"/>
      <c r="K8" s="17" t="s">
        <v>125</v>
      </c>
      <c r="L8" s="24"/>
      <c r="M8" s="54"/>
    </row>
    <row r="9" spans="1:16" s="30" customFormat="1" ht="30" x14ac:dyDescent="0.35">
      <c r="A9" s="31"/>
      <c r="B9" s="17"/>
      <c r="C9" s="32"/>
      <c r="D9" s="32"/>
      <c r="E9" s="32"/>
      <c r="F9" s="32"/>
      <c r="G9" s="32"/>
      <c r="H9" s="17" t="s">
        <v>19</v>
      </c>
      <c r="I9" s="24"/>
      <c r="J9" s="13"/>
      <c r="K9" s="17" t="s">
        <v>19</v>
      </c>
      <c r="L9" s="24"/>
      <c r="M9" s="13"/>
    </row>
    <row r="10" spans="1:16" s="30" customFormat="1" ht="30" x14ac:dyDescent="0.35">
      <c r="A10" s="31"/>
      <c r="B10" s="17"/>
      <c r="C10" s="32"/>
      <c r="D10" s="32"/>
      <c r="E10" s="32"/>
      <c r="F10" s="32"/>
      <c r="G10" s="32"/>
      <c r="H10" s="17" t="s">
        <v>21</v>
      </c>
      <c r="I10" s="24"/>
      <c r="J10" s="32"/>
      <c r="K10" s="17" t="s">
        <v>21</v>
      </c>
      <c r="L10" s="24"/>
      <c r="M10" s="32"/>
    </row>
    <row r="11" spans="1:16" s="30" customFormat="1" ht="30" x14ac:dyDescent="0.35">
      <c r="A11" s="31"/>
      <c r="B11" s="17"/>
      <c r="C11" s="32"/>
      <c r="D11" s="32"/>
      <c r="E11" s="32"/>
      <c r="F11" s="32"/>
      <c r="G11" s="32"/>
      <c r="H11" s="17" t="s">
        <v>20</v>
      </c>
      <c r="I11" s="24"/>
      <c r="J11" s="32"/>
      <c r="K11" s="17" t="s">
        <v>20</v>
      </c>
      <c r="L11" s="24"/>
      <c r="M11" s="32"/>
    </row>
    <row r="12" spans="1:16" s="30" customFormat="1" ht="30" x14ac:dyDescent="0.35">
      <c r="A12" s="31"/>
      <c r="B12" s="17"/>
      <c r="C12" s="32"/>
      <c r="D12" s="32"/>
      <c r="E12" s="32"/>
      <c r="F12" s="32"/>
      <c r="G12" s="32"/>
      <c r="H12" s="29" t="s">
        <v>14</v>
      </c>
      <c r="I12" s="24"/>
      <c r="J12" s="32"/>
      <c r="K12" s="29" t="s">
        <v>14</v>
      </c>
      <c r="L12" s="24"/>
      <c r="M12" s="32"/>
    </row>
    <row r="13" spans="1:16" s="30" customFormat="1" ht="30" x14ac:dyDescent="0.35">
      <c r="A13" s="31"/>
      <c r="B13" s="17"/>
      <c r="C13" s="32"/>
      <c r="D13" s="32"/>
      <c r="E13" s="32"/>
      <c r="F13" s="32"/>
      <c r="G13" s="32"/>
      <c r="H13" s="29" t="s">
        <v>15</v>
      </c>
      <c r="I13" s="24"/>
      <c r="J13" s="32"/>
      <c r="K13" s="29" t="s">
        <v>15</v>
      </c>
      <c r="L13" s="24"/>
      <c r="M13" s="32"/>
    </row>
    <row r="14" spans="1:16" s="30" customFormat="1" ht="30" x14ac:dyDescent="0.35">
      <c r="A14" s="31"/>
      <c r="B14" s="17"/>
      <c r="C14" s="32"/>
      <c r="D14" s="32"/>
      <c r="E14" s="32"/>
      <c r="F14" s="32"/>
      <c r="G14" s="32"/>
      <c r="H14" s="29" t="s">
        <v>13</v>
      </c>
      <c r="I14" s="24"/>
      <c r="J14" s="32"/>
      <c r="K14" s="29" t="s">
        <v>13</v>
      </c>
      <c r="L14" s="24"/>
      <c r="M14" s="32"/>
    </row>
    <row r="15" spans="1:16" s="30" customFormat="1" ht="30" x14ac:dyDescent="0.35">
      <c r="A15" s="31"/>
      <c r="B15" s="17"/>
      <c r="C15" s="32"/>
      <c r="D15" s="32"/>
      <c r="E15" s="32"/>
      <c r="F15" s="32"/>
      <c r="G15" s="32"/>
      <c r="H15" s="29" t="s">
        <v>126</v>
      </c>
      <c r="I15" s="24"/>
      <c r="J15" s="32"/>
      <c r="K15" s="29" t="s">
        <v>126</v>
      </c>
      <c r="L15" s="24"/>
      <c r="M15" s="32"/>
    </row>
    <row r="16" spans="1:16" s="30" customFormat="1" ht="30" x14ac:dyDescent="0.35">
      <c r="A16" s="31"/>
      <c r="B16" s="17"/>
      <c r="C16" s="32"/>
      <c r="D16" s="32"/>
      <c r="E16" s="32"/>
      <c r="F16" s="32"/>
      <c r="G16" s="32"/>
      <c r="H16" s="17" t="s">
        <v>8</v>
      </c>
      <c r="I16" s="24"/>
      <c r="J16" s="32"/>
      <c r="K16" s="17" t="s">
        <v>8</v>
      </c>
      <c r="L16" s="24"/>
      <c r="M16" s="32"/>
    </row>
    <row r="17" spans="1:13" s="30" customFormat="1" ht="30" x14ac:dyDescent="0.35">
      <c r="A17" s="31"/>
      <c r="B17" s="17"/>
      <c r="C17" s="32"/>
      <c r="D17" s="32"/>
      <c r="E17" s="32"/>
      <c r="F17" s="32"/>
      <c r="G17" s="32"/>
      <c r="H17" s="17" t="s">
        <v>11</v>
      </c>
      <c r="I17" s="24"/>
      <c r="J17" s="32"/>
      <c r="K17" s="17" t="s">
        <v>11</v>
      </c>
      <c r="L17" s="24"/>
      <c r="M17" s="32"/>
    </row>
    <row r="18" spans="1:13" s="30" customFormat="1" ht="30" x14ac:dyDescent="0.35">
      <c r="A18" s="31"/>
      <c r="B18" s="17"/>
      <c r="C18" s="32"/>
      <c r="D18" s="32"/>
      <c r="E18" s="32"/>
      <c r="F18" s="32"/>
      <c r="G18" s="32"/>
      <c r="H18" s="17" t="s">
        <v>12</v>
      </c>
      <c r="I18" s="24"/>
      <c r="J18" s="32"/>
      <c r="K18" s="17" t="s">
        <v>12</v>
      </c>
      <c r="L18" s="24"/>
      <c r="M18" s="32"/>
    </row>
    <row r="19" spans="1:13" s="30" customFormat="1" ht="30" x14ac:dyDescent="0.35">
      <c r="A19" s="31"/>
      <c r="B19" s="17"/>
      <c r="C19" s="32"/>
      <c r="D19" s="32"/>
      <c r="E19" s="32"/>
      <c r="F19" s="32"/>
      <c r="G19" s="32"/>
      <c r="H19" s="20" t="s">
        <v>10</v>
      </c>
      <c r="I19" s="24"/>
      <c r="J19" s="32"/>
      <c r="K19" s="20" t="s">
        <v>10</v>
      </c>
      <c r="L19" s="24"/>
      <c r="M19" s="32"/>
    </row>
    <row r="20" spans="1:13" s="30" customFormat="1" x14ac:dyDescent="0.35">
      <c r="A20" s="31"/>
      <c r="B20" s="17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1" spans="1:13" s="30" customFormat="1" ht="30" x14ac:dyDescent="0.35">
      <c r="A21" s="31"/>
      <c r="B21" s="11" t="s">
        <v>17</v>
      </c>
      <c r="C21" s="23">
        <f ca="1">(ROUND(($D$74+($F$74-$D$74)*RAND()),0))</f>
        <v>16</v>
      </c>
      <c r="D21" s="13" t="s">
        <v>2</v>
      </c>
      <c r="E21" s="11" t="s">
        <v>17</v>
      </c>
      <c r="F21" s="23">
        <f ca="1">(ROUND(($D$74+($F$74-$D$74)*RAND()),0))</f>
        <v>84</v>
      </c>
      <c r="G21" s="13" t="s">
        <v>2</v>
      </c>
      <c r="H21" s="11" t="s">
        <v>17</v>
      </c>
      <c r="I21" s="23">
        <f ca="1">(ROUND(($D$74+($F$74-$D$74)*RAND()),0))</f>
        <v>64</v>
      </c>
      <c r="J21" s="13" t="s">
        <v>2</v>
      </c>
      <c r="K21" s="11" t="s">
        <v>17</v>
      </c>
      <c r="L21" s="23">
        <f ca="1">(ROUND(($D$74+($F$74-$D$74)*RAND()),0))</f>
        <v>25</v>
      </c>
      <c r="M21" s="13" t="s">
        <v>2</v>
      </c>
    </row>
    <row r="22" spans="1:13" s="30" customFormat="1" ht="30" x14ac:dyDescent="0.35">
      <c r="A22" s="31"/>
      <c r="B22" s="11" t="s">
        <v>24</v>
      </c>
      <c r="C22" s="23">
        <f ca="1">(ROUND(($D$73+($F$73-$D$73)*RAND()),0))</f>
        <v>55</v>
      </c>
      <c r="D22" s="21" t="s">
        <v>7</v>
      </c>
      <c r="E22" s="11" t="s">
        <v>24</v>
      </c>
      <c r="F22" s="23">
        <f ca="1">(ROUND(($D$73+($F$73-$D$73)*RAND()),0))</f>
        <v>73</v>
      </c>
      <c r="G22" s="21" t="s">
        <v>7</v>
      </c>
      <c r="H22" s="11" t="s">
        <v>24</v>
      </c>
      <c r="I22" s="23">
        <f ca="1">(ROUND(($D$73+($F$73-$D$73)*RAND()),0))</f>
        <v>17</v>
      </c>
      <c r="J22" s="21" t="s">
        <v>7</v>
      </c>
      <c r="K22" s="11" t="s">
        <v>24</v>
      </c>
      <c r="L22" s="23">
        <f ca="1">(ROUND(($D$73+($F$73-$D$73)*RAND()),0))</f>
        <v>34</v>
      </c>
      <c r="M22" s="21" t="s">
        <v>7</v>
      </c>
    </row>
    <row r="23" spans="1:13" s="30" customFormat="1" ht="30" x14ac:dyDescent="0.35">
      <c r="A23" s="31"/>
      <c r="B23" s="11" t="s">
        <v>25</v>
      </c>
      <c r="C23" s="23">
        <f ca="1">(ROUND(($D$73+($F$73-$D$73)*RAND()),0))</f>
        <v>49</v>
      </c>
      <c r="D23" s="21" t="s">
        <v>7</v>
      </c>
      <c r="E23" s="11" t="s">
        <v>25</v>
      </c>
      <c r="F23" s="23">
        <f ca="1">(ROUND(($D$73+($F$73-$D$73)*RAND()),0))</f>
        <v>66</v>
      </c>
      <c r="G23" s="21" t="s">
        <v>7</v>
      </c>
      <c r="H23" s="11" t="s">
        <v>25</v>
      </c>
      <c r="I23" s="23">
        <f ca="1">(ROUND(($D$73+($F$73-$D$73)*RAND()),0))</f>
        <v>31</v>
      </c>
      <c r="J23" s="21" t="s">
        <v>7</v>
      </c>
      <c r="K23" s="11" t="s">
        <v>25</v>
      </c>
      <c r="L23" s="23">
        <f ca="1">(ROUND(($D$73+($F$73-$D$73)*RAND()),0))</f>
        <v>44</v>
      </c>
      <c r="M23" s="21" t="s">
        <v>7</v>
      </c>
    </row>
    <row r="24" spans="1:13" s="30" customFormat="1" ht="30" x14ac:dyDescent="0.35">
      <c r="A24" s="31"/>
      <c r="B24" s="11" t="s">
        <v>26</v>
      </c>
      <c r="C24" s="23">
        <f ca="1">(ROUND(($D$73+($F$73-$D$73)*RAND()),0))</f>
        <v>95</v>
      </c>
      <c r="D24" s="21" t="s">
        <v>7</v>
      </c>
      <c r="E24" s="11" t="s">
        <v>26</v>
      </c>
      <c r="F24" s="23">
        <f ca="1">(ROUND(($D$73+($F$73-$D$73)*RAND()),0))</f>
        <v>38</v>
      </c>
      <c r="G24" s="21" t="s">
        <v>7</v>
      </c>
      <c r="H24" s="11" t="s">
        <v>26</v>
      </c>
      <c r="I24" s="23">
        <f ca="1">(ROUND(($D$73+($F$73-$D$73)*RAND()),0))</f>
        <v>17</v>
      </c>
      <c r="J24" s="21" t="s">
        <v>7</v>
      </c>
      <c r="K24" s="11" t="s">
        <v>26</v>
      </c>
      <c r="L24" s="23">
        <f ca="1">(ROUND(($D$73+($F$73-$D$73)*RAND()),0))</f>
        <v>92</v>
      </c>
      <c r="M24" s="21" t="s">
        <v>7</v>
      </c>
    </row>
    <row r="25" spans="1:13" s="30" customFormat="1" ht="26.25" x14ac:dyDescent="0.35">
      <c r="A25" s="31"/>
      <c r="B25" s="11" t="s">
        <v>123</v>
      </c>
      <c r="C25" s="23">
        <f ca="1">(ROUND(($D$75+($F$75-$D$75)*RAND()),0))</f>
        <v>6</v>
      </c>
      <c r="D25" s="21"/>
      <c r="E25" s="11" t="s">
        <v>123</v>
      </c>
      <c r="F25" s="23">
        <f ca="1">(ROUND(($D$75+($F$75-$D$75)*RAND()),0))</f>
        <v>8</v>
      </c>
      <c r="G25" s="21"/>
      <c r="H25" s="11" t="s">
        <v>123</v>
      </c>
      <c r="I25" s="23">
        <f ca="1">(ROUND(($D$75+($F$75-$D$75)*RAND()),0))</f>
        <v>1</v>
      </c>
      <c r="J25" s="21"/>
      <c r="K25" s="11" t="s">
        <v>123</v>
      </c>
      <c r="L25" s="23">
        <f ca="1">(ROUND(($D$75+($F$75-$D$75)*RAND()),0))</f>
        <v>3</v>
      </c>
      <c r="M25" s="21"/>
    </row>
    <row r="26" spans="1:13" s="30" customFormat="1" ht="30" x14ac:dyDescent="0.35">
      <c r="A26" s="31"/>
      <c r="B26" s="17" t="s">
        <v>125</v>
      </c>
      <c r="C26" s="24"/>
      <c r="D26" s="54"/>
      <c r="E26" s="17" t="s">
        <v>125</v>
      </c>
      <c r="F26" s="24"/>
      <c r="G26" s="54"/>
      <c r="H26" s="17" t="s">
        <v>125</v>
      </c>
      <c r="I26" s="24"/>
      <c r="J26" s="54"/>
      <c r="K26" s="17" t="s">
        <v>125</v>
      </c>
      <c r="L26" s="24"/>
      <c r="M26" s="54"/>
    </row>
    <row r="27" spans="1:13" s="30" customFormat="1" ht="30" x14ac:dyDescent="0.35">
      <c r="A27" s="31"/>
      <c r="B27" s="17" t="s">
        <v>19</v>
      </c>
      <c r="C27" s="24"/>
      <c r="D27" s="13"/>
      <c r="E27" s="17" t="s">
        <v>19</v>
      </c>
      <c r="F27" s="24"/>
      <c r="G27" s="13"/>
      <c r="H27" s="17" t="s">
        <v>19</v>
      </c>
      <c r="I27" s="24"/>
      <c r="J27" s="13"/>
      <c r="K27" s="17" t="s">
        <v>19</v>
      </c>
      <c r="L27" s="24"/>
      <c r="M27" s="13"/>
    </row>
    <row r="28" spans="1:13" s="30" customFormat="1" ht="30" x14ac:dyDescent="0.35">
      <c r="A28" s="31"/>
      <c r="B28" s="17" t="s">
        <v>21</v>
      </c>
      <c r="C28" s="24"/>
      <c r="D28" s="32"/>
      <c r="E28" s="17" t="s">
        <v>21</v>
      </c>
      <c r="F28" s="24"/>
      <c r="G28" s="32"/>
      <c r="H28" s="17" t="s">
        <v>21</v>
      </c>
      <c r="I28" s="24"/>
      <c r="J28" s="32"/>
      <c r="K28" s="17" t="s">
        <v>21</v>
      </c>
      <c r="L28" s="24"/>
      <c r="M28" s="32"/>
    </row>
    <row r="29" spans="1:13" s="30" customFormat="1" ht="30" x14ac:dyDescent="0.35">
      <c r="A29" s="31"/>
      <c r="B29" s="17" t="s">
        <v>20</v>
      </c>
      <c r="C29" s="24"/>
      <c r="D29" s="32"/>
      <c r="E29" s="17" t="s">
        <v>20</v>
      </c>
      <c r="F29" s="24"/>
      <c r="G29" s="32"/>
      <c r="H29" s="17" t="s">
        <v>20</v>
      </c>
      <c r="I29" s="24"/>
      <c r="J29" s="32"/>
      <c r="K29" s="17" t="s">
        <v>20</v>
      </c>
      <c r="L29" s="24"/>
      <c r="M29" s="32"/>
    </row>
    <row r="30" spans="1:13" s="30" customFormat="1" ht="30" x14ac:dyDescent="0.35">
      <c r="A30" s="31"/>
      <c r="B30" s="29" t="s">
        <v>14</v>
      </c>
      <c r="C30" s="24"/>
      <c r="D30" s="32"/>
      <c r="E30" s="29" t="s">
        <v>14</v>
      </c>
      <c r="F30" s="24"/>
      <c r="G30" s="32"/>
      <c r="H30" s="29" t="s">
        <v>14</v>
      </c>
      <c r="I30" s="24"/>
      <c r="J30" s="32"/>
      <c r="K30" s="29" t="s">
        <v>14</v>
      </c>
      <c r="L30" s="24"/>
      <c r="M30" s="32"/>
    </row>
    <row r="31" spans="1:13" s="30" customFormat="1" ht="30" x14ac:dyDescent="0.35">
      <c r="A31" s="31"/>
      <c r="B31" s="29" t="s">
        <v>15</v>
      </c>
      <c r="C31" s="24"/>
      <c r="D31" s="32"/>
      <c r="E31" s="29" t="s">
        <v>15</v>
      </c>
      <c r="F31" s="24"/>
      <c r="G31" s="32"/>
      <c r="H31" s="29" t="s">
        <v>15</v>
      </c>
      <c r="I31" s="24"/>
      <c r="J31" s="32"/>
      <c r="K31" s="29" t="s">
        <v>15</v>
      </c>
      <c r="L31" s="24"/>
      <c r="M31" s="32"/>
    </row>
    <row r="32" spans="1:13" s="30" customFormat="1" ht="30" x14ac:dyDescent="0.35">
      <c r="A32" s="31"/>
      <c r="B32" s="29" t="s">
        <v>13</v>
      </c>
      <c r="C32" s="24"/>
      <c r="D32" s="32"/>
      <c r="E32" s="29" t="s">
        <v>13</v>
      </c>
      <c r="F32" s="24"/>
      <c r="G32" s="32"/>
      <c r="H32" s="29" t="s">
        <v>13</v>
      </c>
      <c r="I32" s="24"/>
      <c r="J32" s="32"/>
      <c r="K32" s="29" t="s">
        <v>13</v>
      </c>
      <c r="L32" s="24"/>
      <c r="M32" s="32"/>
    </row>
    <row r="33" spans="1:16" s="30" customFormat="1" ht="30" x14ac:dyDescent="0.35">
      <c r="A33" s="31"/>
      <c r="B33" s="29" t="s">
        <v>126</v>
      </c>
      <c r="C33" s="24"/>
      <c r="D33" s="32"/>
      <c r="E33" s="29" t="s">
        <v>126</v>
      </c>
      <c r="F33" s="24"/>
      <c r="G33" s="32"/>
      <c r="H33" s="29" t="s">
        <v>126</v>
      </c>
      <c r="I33" s="24"/>
      <c r="J33" s="32"/>
      <c r="K33" s="29" t="s">
        <v>126</v>
      </c>
      <c r="L33" s="24"/>
      <c r="M33" s="32"/>
    </row>
    <row r="34" spans="1:16" s="30" customFormat="1" ht="30" x14ac:dyDescent="0.35">
      <c r="A34" s="31"/>
      <c r="B34" s="17" t="s">
        <v>8</v>
      </c>
      <c r="C34" s="24"/>
      <c r="D34" s="32"/>
      <c r="E34" s="17" t="s">
        <v>8</v>
      </c>
      <c r="F34" s="24"/>
      <c r="G34" s="32"/>
      <c r="H34" s="17" t="s">
        <v>8</v>
      </c>
      <c r="I34" s="24"/>
      <c r="J34" s="32"/>
      <c r="K34" s="17" t="s">
        <v>8</v>
      </c>
      <c r="L34" s="24"/>
      <c r="M34" s="32"/>
    </row>
    <row r="35" spans="1:16" s="30" customFormat="1" ht="30" x14ac:dyDescent="0.35">
      <c r="A35" s="31"/>
      <c r="B35" s="17" t="s">
        <v>11</v>
      </c>
      <c r="C35" s="24"/>
      <c r="D35" s="32"/>
      <c r="E35" s="17" t="s">
        <v>11</v>
      </c>
      <c r="F35" s="24"/>
      <c r="G35" s="32"/>
      <c r="H35" s="17" t="s">
        <v>11</v>
      </c>
      <c r="I35" s="24"/>
      <c r="J35" s="32"/>
      <c r="K35" s="17" t="s">
        <v>11</v>
      </c>
      <c r="L35" s="24"/>
      <c r="M35" s="32"/>
    </row>
    <row r="36" spans="1:16" s="30" customFormat="1" ht="30" x14ac:dyDescent="0.35">
      <c r="A36" s="31"/>
      <c r="B36" s="17" t="s">
        <v>12</v>
      </c>
      <c r="C36" s="24"/>
      <c r="D36" s="32"/>
      <c r="E36" s="17" t="s">
        <v>12</v>
      </c>
      <c r="F36" s="24"/>
      <c r="G36" s="32"/>
      <c r="H36" s="17" t="s">
        <v>12</v>
      </c>
      <c r="I36" s="24"/>
      <c r="J36" s="32"/>
      <c r="K36" s="17" t="s">
        <v>12</v>
      </c>
      <c r="L36" s="24"/>
      <c r="M36" s="32"/>
    </row>
    <row r="37" spans="1:16" s="30" customFormat="1" x14ac:dyDescent="0.35">
      <c r="A37" s="31"/>
      <c r="B37" s="17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</row>
    <row r="38" spans="1:16" s="30" customFormat="1" x14ac:dyDescent="0.35">
      <c r="A38" s="31"/>
      <c r="B38" s="17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</row>
    <row r="39" spans="1:16" s="30" customFormat="1" x14ac:dyDescent="0.35">
      <c r="A39" s="31"/>
      <c r="C39" s="32"/>
      <c r="D39" s="29"/>
      <c r="F39" s="32"/>
      <c r="G39" s="32"/>
      <c r="H39" s="32"/>
      <c r="I39" s="32"/>
      <c r="J39" s="32"/>
      <c r="K39" s="20"/>
      <c r="M39" s="32"/>
    </row>
    <row r="40" spans="1:16" ht="10.5" customHeight="1" x14ac:dyDescent="0.35">
      <c r="A40" s="26"/>
      <c r="B40" s="27"/>
      <c r="C40" s="28"/>
      <c r="D40" s="26"/>
      <c r="E40" s="27"/>
      <c r="F40" s="28"/>
      <c r="G40" s="28"/>
      <c r="H40" s="28"/>
      <c r="I40" s="28"/>
      <c r="J40" s="28"/>
      <c r="K40" s="26"/>
      <c r="L40" s="27"/>
      <c r="M40" s="28"/>
      <c r="N40" s="27"/>
      <c r="O40" s="30"/>
      <c r="P40" s="30"/>
    </row>
    <row r="41" spans="1:16" s="30" customFormat="1" x14ac:dyDescent="0.35">
      <c r="A41" s="35" t="s">
        <v>18</v>
      </c>
      <c r="C41" s="32"/>
      <c r="D41" s="31"/>
      <c r="F41" s="32"/>
      <c r="H41" s="17"/>
    </row>
    <row r="42" spans="1:16" s="30" customFormat="1" ht="30" x14ac:dyDescent="0.35">
      <c r="A42" s="31"/>
      <c r="B42" s="33"/>
      <c r="C42" s="34"/>
      <c r="D42" s="31"/>
      <c r="E42" s="33"/>
      <c r="F42" s="34"/>
      <c r="H42" s="17" t="s">
        <v>125</v>
      </c>
      <c r="I42" s="24">
        <f ca="1">I43+I45</f>
        <v>0</v>
      </c>
      <c r="J42" s="49" t="s">
        <v>51</v>
      </c>
      <c r="K42" s="17" t="s">
        <v>125</v>
      </c>
      <c r="L42" s="24">
        <f ca="1">L43+L45</f>
        <v>3.2002032520325199</v>
      </c>
      <c r="M42" s="49" t="s">
        <v>51</v>
      </c>
    </row>
    <row r="43" spans="1:16" s="30" customFormat="1" ht="30" x14ac:dyDescent="0.35">
      <c r="A43" s="31"/>
      <c r="B43" s="33"/>
      <c r="C43" s="34"/>
      <c r="D43" s="31"/>
      <c r="E43" s="33"/>
      <c r="F43" s="34"/>
      <c r="H43" s="17" t="s">
        <v>19</v>
      </c>
      <c r="I43" s="24">
        <f ca="1">I3/(I4+I5)</f>
        <v>1.1636363636363636</v>
      </c>
      <c r="J43" s="49" t="s">
        <v>51</v>
      </c>
      <c r="K43" s="17" t="s">
        <v>19</v>
      </c>
      <c r="L43" s="24">
        <f ca="1">L3/(L4+L5)</f>
        <v>0.76422764227642281</v>
      </c>
      <c r="M43" s="49" t="s">
        <v>51</v>
      </c>
    </row>
    <row r="44" spans="1:16" s="30" customFormat="1" ht="30" x14ac:dyDescent="0.35">
      <c r="A44" s="31"/>
      <c r="B44" s="33"/>
      <c r="C44" s="34"/>
      <c r="D44" s="31"/>
      <c r="E44" s="33"/>
      <c r="F44" s="34"/>
      <c r="H44" s="17" t="s">
        <v>21</v>
      </c>
      <c r="I44" s="24">
        <f ca="1">I43</f>
        <v>1.1636363636363636</v>
      </c>
      <c r="J44" s="49" t="s">
        <v>51</v>
      </c>
      <c r="K44" s="17" t="s">
        <v>21</v>
      </c>
      <c r="L44" s="24">
        <f ca="1">L43</f>
        <v>0.76422764227642281</v>
      </c>
      <c r="M44" s="49" t="s">
        <v>51</v>
      </c>
    </row>
    <row r="45" spans="1:16" s="30" customFormat="1" ht="30" x14ac:dyDescent="0.35">
      <c r="A45" s="31"/>
      <c r="B45" s="33"/>
      <c r="C45" s="34"/>
      <c r="D45" s="31"/>
      <c r="E45" s="33"/>
      <c r="F45" s="34"/>
      <c r="H45" s="17" t="s">
        <v>20</v>
      </c>
      <c r="I45" s="24">
        <f ca="1">(I3-I49)/I6</f>
        <v>-1.1636363636363634</v>
      </c>
      <c r="J45" s="49" t="s">
        <v>51</v>
      </c>
      <c r="K45" s="17" t="s">
        <v>20</v>
      </c>
      <c r="L45" s="24">
        <f ca="1">(L3-L49)/L6</f>
        <v>2.4359756097560972</v>
      </c>
      <c r="M45" s="49" t="s">
        <v>51</v>
      </c>
    </row>
    <row r="46" spans="1:16" s="30" customFormat="1" ht="30" x14ac:dyDescent="0.35">
      <c r="A46" s="31"/>
      <c r="B46" s="33"/>
      <c r="C46" s="34"/>
      <c r="D46" s="31"/>
      <c r="E46" s="33"/>
      <c r="F46" s="34"/>
      <c r="H46" s="29" t="s">
        <v>14</v>
      </c>
      <c r="I46" s="24">
        <f ca="1">I43*I4</f>
        <v>25.599999999999998</v>
      </c>
      <c r="J46" s="49" t="s">
        <v>127</v>
      </c>
      <c r="K46" s="29" t="s">
        <v>14</v>
      </c>
      <c r="L46" s="24">
        <f ca="1">L43*L4</f>
        <v>27.512195121951223</v>
      </c>
      <c r="M46" s="49" t="s">
        <v>127</v>
      </c>
    </row>
    <row r="47" spans="1:16" s="30" customFormat="1" ht="30" x14ac:dyDescent="0.35">
      <c r="A47" s="31"/>
      <c r="B47" s="33"/>
      <c r="C47" s="34"/>
      <c r="D47" s="31"/>
      <c r="E47" s="33"/>
      <c r="F47" s="34"/>
      <c r="H47" s="29" t="s">
        <v>15</v>
      </c>
      <c r="I47" s="24">
        <f ca="1">I44*I5</f>
        <v>38.4</v>
      </c>
      <c r="J47" s="49" t="s">
        <v>127</v>
      </c>
      <c r="K47" s="29" t="s">
        <v>15</v>
      </c>
      <c r="L47" s="24">
        <f ca="1">L44*L5</f>
        <v>66.487804878048792</v>
      </c>
      <c r="M47" s="49" t="s">
        <v>127</v>
      </c>
    </row>
    <row r="48" spans="1:16" s="30" customFormat="1" ht="30" x14ac:dyDescent="0.35">
      <c r="A48" s="31"/>
      <c r="B48" s="33"/>
      <c r="C48" s="34"/>
      <c r="D48" s="31"/>
      <c r="E48" s="33"/>
      <c r="F48" s="34"/>
      <c r="H48" s="29" t="s">
        <v>13</v>
      </c>
      <c r="I48" s="48">
        <f ca="1">I3-I49</f>
        <v>-38.399999999999991</v>
      </c>
      <c r="J48" s="49" t="s">
        <v>127</v>
      </c>
      <c r="K48" s="29" t="s">
        <v>13</v>
      </c>
      <c r="L48" s="48">
        <f ca="1">L3-L49</f>
        <v>38.975609756097555</v>
      </c>
      <c r="M48" s="49" t="s">
        <v>127</v>
      </c>
    </row>
    <row r="49" spans="1:14" s="30" customFormat="1" ht="30" x14ac:dyDescent="0.35">
      <c r="A49" s="31"/>
      <c r="B49" s="82" t="s">
        <v>128</v>
      </c>
      <c r="C49" s="32"/>
      <c r="D49" s="32"/>
      <c r="E49" s="32"/>
      <c r="F49" s="32"/>
      <c r="G49" s="32"/>
      <c r="H49" s="29" t="s">
        <v>126</v>
      </c>
      <c r="I49" s="24">
        <f ca="1">I46*I7</f>
        <v>102.39999999999999</v>
      </c>
      <c r="J49" s="49" t="s">
        <v>127</v>
      </c>
      <c r="K49" s="29" t="s">
        <v>126</v>
      </c>
      <c r="L49" s="24">
        <f ca="1">L46*L7</f>
        <v>55.024390243902445</v>
      </c>
      <c r="M49" s="49" t="s">
        <v>127</v>
      </c>
    </row>
    <row r="50" spans="1:14" s="30" customFormat="1" ht="30" x14ac:dyDescent="0.35">
      <c r="A50" s="31"/>
      <c r="B50" s="83" t="s">
        <v>129</v>
      </c>
      <c r="C50" s="34"/>
      <c r="D50" s="31"/>
      <c r="F50" s="34"/>
      <c r="H50" s="17" t="s">
        <v>8</v>
      </c>
      <c r="I50" s="24">
        <f ca="1">I46*I43</f>
        <v>29.789090909090906</v>
      </c>
      <c r="J50" s="49" t="s">
        <v>9</v>
      </c>
      <c r="K50" s="17" t="s">
        <v>8</v>
      </c>
      <c r="L50" s="24">
        <f ca="1">L46*L43</f>
        <v>21.025580011897684</v>
      </c>
      <c r="M50" s="49" t="s">
        <v>9</v>
      </c>
    </row>
    <row r="51" spans="1:14" s="30" customFormat="1" ht="30" x14ac:dyDescent="0.35">
      <c r="A51" s="31"/>
      <c r="B51" s="83" t="s">
        <v>130</v>
      </c>
      <c r="C51" s="34"/>
      <c r="D51" s="31"/>
      <c r="F51" s="34"/>
      <c r="H51" s="17" t="s">
        <v>11</v>
      </c>
      <c r="I51" s="24">
        <f t="shared" ref="I51:I52" ca="1" si="0">I47*I44</f>
        <v>44.68363636363636</v>
      </c>
      <c r="J51" s="49" t="s">
        <v>9</v>
      </c>
      <c r="K51" s="17" t="s">
        <v>11</v>
      </c>
      <c r="L51" s="24">
        <f t="shared" ref="L51:L52" ca="1" si="1">L47*L44</f>
        <v>50.811818362086072</v>
      </c>
      <c r="M51" s="49" t="s">
        <v>9</v>
      </c>
    </row>
    <row r="52" spans="1:14" s="2" customFormat="1" ht="30" x14ac:dyDescent="0.35">
      <c r="A52" s="35"/>
      <c r="B52" s="84" t="s">
        <v>131</v>
      </c>
      <c r="C52" s="18"/>
      <c r="D52" s="20"/>
      <c r="F52" s="18"/>
      <c r="G52" s="18"/>
      <c r="H52" s="17" t="s">
        <v>12</v>
      </c>
      <c r="I52" s="24">
        <f t="shared" ca="1" si="0"/>
        <v>44.683636363636346</v>
      </c>
      <c r="J52" s="49" t="s">
        <v>9</v>
      </c>
      <c r="K52" s="17" t="s">
        <v>12</v>
      </c>
      <c r="L52" s="24">
        <f t="shared" ca="1" si="1"/>
        <v>94.943634741225424</v>
      </c>
      <c r="M52" s="49" t="s">
        <v>9</v>
      </c>
      <c r="N52" s="1"/>
    </row>
    <row r="53" spans="1:14" s="2" customFormat="1" x14ac:dyDescent="0.35">
      <c r="A53" s="35"/>
      <c r="B53" s="84" t="s">
        <v>132</v>
      </c>
      <c r="C53" s="18"/>
      <c r="D53" s="20"/>
      <c r="F53" s="18"/>
      <c r="G53" s="18"/>
      <c r="H53" s="17"/>
      <c r="I53" s="30"/>
      <c r="J53" s="49"/>
      <c r="K53" s="29"/>
      <c r="L53" s="30"/>
      <c r="M53" s="49"/>
      <c r="N53" s="1"/>
    </row>
    <row r="54" spans="1:14" s="2" customFormat="1" x14ac:dyDescent="0.35">
      <c r="A54" s="35"/>
      <c r="B54" s="84"/>
      <c r="C54" s="18"/>
      <c r="D54" s="20"/>
      <c r="F54" s="18"/>
      <c r="G54" s="18"/>
      <c r="H54" s="17"/>
      <c r="I54" s="30"/>
      <c r="J54" s="49"/>
      <c r="K54" s="29"/>
      <c r="L54" s="30"/>
      <c r="M54" s="49"/>
      <c r="N54" s="1"/>
    </row>
    <row r="55" spans="1:14" s="2" customFormat="1" x14ac:dyDescent="0.35">
      <c r="A55" s="35"/>
      <c r="B55" s="84"/>
      <c r="C55" s="18"/>
      <c r="D55" s="20"/>
      <c r="F55" s="18"/>
      <c r="G55" s="18"/>
      <c r="H55" s="17"/>
      <c r="I55" s="30"/>
      <c r="J55" s="49"/>
      <c r="K55" s="29"/>
      <c r="L55" s="30"/>
      <c r="M55" s="49"/>
      <c r="N55" s="1"/>
    </row>
    <row r="56" spans="1:14" s="2" customFormat="1" x14ac:dyDescent="0.35">
      <c r="A56" s="35"/>
      <c r="B56" s="84"/>
      <c r="C56" s="18"/>
      <c r="D56" s="20"/>
      <c r="F56" s="18"/>
      <c r="G56" s="18"/>
      <c r="H56" s="17"/>
      <c r="I56" s="30"/>
      <c r="J56" s="49"/>
      <c r="K56" s="29"/>
      <c r="L56" s="30"/>
      <c r="M56" s="49"/>
      <c r="N56" s="1"/>
    </row>
    <row r="57" spans="1:14" s="2" customFormat="1" x14ac:dyDescent="0.35">
      <c r="A57" s="35"/>
      <c r="B57" s="84"/>
      <c r="C57" s="18"/>
      <c r="D57" s="20"/>
      <c r="F57" s="18"/>
      <c r="G57" s="18"/>
      <c r="H57" s="17"/>
      <c r="I57" s="30"/>
      <c r="J57" s="49"/>
      <c r="K57" s="29"/>
      <c r="L57" s="30"/>
      <c r="M57" s="49"/>
      <c r="N57" s="1"/>
    </row>
    <row r="58" spans="1:14" s="2" customFormat="1" x14ac:dyDescent="0.35">
      <c r="A58" s="35"/>
      <c r="B58" s="84"/>
      <c r="C58" s="18"/>
      <c r="D58" s="20"/>
      <c r="F58" s="18"/>
      <c r="G58" s="18"/>
      <c r="H58" s="17"/>
      <c r="I58" s="30"/>
      <c r="J58" s="49"/>
      <c r="K58" s="29"/>
      <c r="L58" s="30"/>
      <c r="M58" s="49"/>
      <c r="N58" s="1"/>
    </row>
    <row r="59" spans="1:14" s="2" customFormat="1" x14ac:dyDescent="0.35">
      <c r="A59" s="35"/>
      <c r="C59" s="18"/>
      <c r="D59" s="20"/>
      <c r="F59" s="18"/>
      <c r="G59" s="18"/>
      <c r="H59" s="17"/>
      <c r="I59" s="30"/>
      <c r="J59" s="49"/>
      <c r="K59" s="29"/>
      <c r="L59" s="30"/>
      <c r="M59" s="49"/>
      <c r="N59" s="1"/>
    </row>
    <row r="60" spans="1:14" s="2" customFormat="1" ht="30" x14ac:dyDescent="0.35">
      <c r="A60" s="35"/>
      <c r="B60" s="17" t="s">
        <v>125</v>
      </c>
      <c r="C60" s="24">
        <f ca="1">C61+C63</f>
        <v>-0.21214574898785427</v>
      </c>
      <c r="D60" s="49" t="s">
        <v>51</v>
      </c>
      <c r="E60" s="17" t="s">
        <v>125</v>
      </c>
      <c r="F60" s="24">
        <f ca="1">F61+F63</f>
        <v>-6.4725482771677392</v>
      </c>
      <c r="G60" s="49" t="s">
        <v>51</v>
      </c>
      <c r="H60" s="17" t="s">
        <v>125</v>
      </c>
      <c r="I60" s="24">
        <f ca="1">I61+I63</f>
        <v>3.7647058823529411</v>
      </c>
      <c r="J60" s="49" t="s">
        <v>51</v>
      </c>
      <c r="K60" s="17" t="s">
        <v>125</v>
      </c>
      <c r="L60" s="24">
        <f ca="1">L61+L63</f>
        <v>0.23690078037904128</v>
      </c>
      <c r="M60" s="49" t="s">
        <v>51</v>
      </c>
      <c r="N60" s="1"/>
    </row>
    <row r="61" spans="1:14" s="2" customFormat="1" ht="30" x14ac:dyDescent="0.35">
      <c r="A61" s="35"/>
      <c r="B61" s="17" t="s">
        <v>19</v>
      </c>
      <c r="C61" s="24">
        <f ca="1">C21/(C22+C23)</f>
        <v>0.15384615384615385</v>
      </c>
      <c r="D61" s="49" t="s">
        <v>51</v>
      </c>
      <c r="E61" s="17" t="s">
        <v>19</v>
      </c>
      <c r="F61" s="24">
        <f ca="1">F21/(F22+F23)</f>
        <v>0.60431654676258995</v>
      </c>
      <c r="G61" s="49" t="s">
        <v>51</v>
      </c>
      <c r="H61" s="17" t="s">
        <v>19</v>
      </c>
      <c r="I61" s="24">
        <f ca="1">I21/(I22+I23)</f>
        <v>1.3333333333333333</v>
      </c>
      <c r="J61" s="49" t="s">
        <v>51</v>
      </c>
      <c r="K61" s="17" t="s">
        <v>19</v>
      </c>
      <c r="L61" s="24">
        <f ca="1">L21/(L22+L23)</f>
        <v>0.32051282051282054</v>
      </c>
      <c r="M61" s="49" t="s">
        <v>51</v>
      </c>
      <c r="N61" s="1"/>
    </row>
    <row r="62" spans="1:14" s="2" customFormat="1" ht="30" x14ac:dyDescent="0.35">
      <c r="A62" s="35"/>
      <c r="B62" s="17" t="s">
        <v>21</v>
      </c>
      <c r="C62" s="24">
        <f ca="1">C61</f>
        <v>0.15384615384615385</v>
      </c>
      <c r="D62" s="49" t="s">
        <v>51</v>
      </c>
      <c r="E62" s="17" t="s">
        <v>21</v>
      </c>
      <c r="F62" s="24">
        <f ca="1">F61</f>
        <v>0.60431654676258995</v>
      </c>
      <c r="G62" s="49" t="s">
        <v>51</v>
      </c>
      <c r="H62" s="17" t="s">
        <v>21</v>
      </c>
      <c r="I62" s="24">
        <f ca="1">I61</f>
        <v>1.3333333333333333</v>
      </c>
      <c r="J62" s="49" t="s">
        <v>51</v>
      </c>
      <c r="K62" s="17" t="s">
        <v>21</v>
      </c>
      <c r="L62" s="24">
        <f ca="1">L61</f>
        <v>0.32051282051282054</v>
      </c>
      <c r="M62" s="49" t="s">
        <v>51</v>
      </c>
      <c r="N62" s="1"/>
    </row>
    <row r="63" spans="1:14" s="2" customFormat="1" ht="30" x14ac:dyDescent="0.35">
      <c r="A63" s="35"/>
      <c r="B63" s="17" t="s">
        <v>20</v>
      </c>
      <c r="C63" s="24">
        <f ca="1">(C21-C67)/C24</f>
        <v>-0.36599190283400812</v>
      </c>
      <c r="D63" s="49" t="s">
        <v>51</v>
      </c>
      <c r="E63" s="17" t="s">
        <v>20</v>
      </c>
      <c r="F63" s="24">
        <f ca="1">(F21-F67)/F24</f>
        <v>-7.0768648239303289</v>
      </c>
      <c r="G63" s="49" t="s">
        <v>51</v>
      </c>
      <c r="H63" s="17" t="s">
        <v>20</v>
      </c>
      <c r="I63" s="24">
        <f ca="1">(I21-I67)/I24</f>
        <v>2.4313725490196081</v>
      </c>
      <c r="J63" s="49" t="s">
        <v>51</v>
      </c>
      <c r="K63" s="17" t="s">
        <v>20</v>
      </c>
      <c r="L63" s="24">
        <f ca="1">(L21-L67)/L24</f>
        <v>-8.3612040133779278E-2</v>
      </c>
      <c r="M63" s="49" t="s">
        <v>51</v>
      </c>
      <c r="N63" s="1"/>
    </row>
    <row r="64" spans="1:14" s="2" customFormat="1" ht="30" x14ac:dyDescent="0.35">
      <c r="A64" s="35"/>
      <c r="B64" s="29" t="s">
        <v>14</v>
      </c>
      <c r="C64" s="24">
        <f ca="1">C61*C22</f>
        <v>8.4615384615384617</v>
      </c>
      <c r="D64" s="49" t="s">
        <v>127</v>
      </c>
      <c r="E64" s="29" t="s">
        <v>14</v>
      </c>
      <c r="F64" s="24">
        <f ca="1">F61*F22</f>
        <v>44.115107913669064</v>
      </c>
      <c r="G64" s="49" t="s">
        <v>127</v>
      </c>
      <c r="H64" s="29" t="s">
        <v>14</v>
      </c>
      <c r="I64" s="24">
        <f ca="1">I61*I22</f>
        <v>22.666666666666664</v>
      </c>
      <c r="J64" s="49" t="s">
        <v>127</v>
      </c>
      <c r="K64" s="29" t="s">
        <v>14</v>
      </c>
      <c r="L64" s="24">
        <f ca="1">L61*L22</f>
        <v>10.897435897435898</v>
      </c>
      <c r="M64" s="49" t="s">
        <v>127</v>
      </c>
      <c r="N64" s="1"/>
    </row>
    <row r="65" spans="1:16" s="2" customFormat="1" ht="30" x14ac:dyDescent="0.35">
      <c r="A65" s="35"/>
      <c r="B65" s="29" t="s">
        <v>15</v>
      </c>
      <c r="C65" s="24">
        <f ca="1">C62*C23</f>
        <v>7.5384615384615392</v>
      </c>
      <c r="D65" s="49" t="s">
        <v>127</v>
      </c>
      <c r="E65" s="29" t="s">
        <v>15</v>
      </c>
      <c r="F65" s="24">
        <f ca="1">F62*F23</f>
        <v>39.884892086330936</v>
      </c>
      <c r="G65" s="49" t="s">
        <v>127</v>
      </c>
      <c r="H65" s="29" t="s">
        <v>15</v>
      </c>
      <c r="I65" s="24">
        <f ca="1">I62*I23</f>
        <v>41.333333333333329</v>
      </c>
      <c r="J65" s="49" t="s">
        <v>127</v>
      </c>
      <c r="K65" s="29" t="s">
        <v>15</v>
      </c>
      <c r="L65" s="24">
        <f ca="1">L62*L23</f>
        <v>14.102564102564104</v>
      </c>
      <c r="M65" s="49" t="s">
        <v>127</v>
      </c>
      <c r="N65" s="1"/>
    </row>
    <row r="66" spans="1:16" s="2" customFormat="1" ht="30" x14ac:dyDescent="0.35">
      <c r="A66" s="35"/>
      <c r="B66" s="29" t="s">
        <v>13</v>
      </c>
      <c r="C66" s="48">
        <f ca="1">C21-C67</f>
        <v>-34.769230769230774</v>
      </c>
      <c r="D66" s="49" t="s">
        <v>127</v>
      </c>
      <c r="E66" s="29" t="s">
        <v>13</v>
      </c>
      <c r="F66" s="48">
        <f ca="1">F21-F67</f>
        <v>-268.92086330935251</v>
      </c>
      <c r="G66" s="49" t="s">
        <v>127</v>
      </c>
      <c r="H66" s="29" t="s">
        <v>13</v>
      </c>
      <c r="I66" s="48">
        <f ca="1">I21-I67</f>
        <v>41.333333333333336</v>
      </c>
      <c r="J66" s="49" t="s">
        <v>127</v>
      </c>
      <c r="K66" s="29" t="s">
        <v>13</v>
      </c>
      <c r="L66" s="48">
        <f ca="1">L21-L67</f>
        <v>-7.6923076923076934</v>
      </c>
      <c r="M66" s="49" t="s">
        <v>127</v>
      </c>
      <c r="N66" s="1"/>
    </row>
    <row r="67" spans="1:16" s="2" customFormat="1" ht="30" x14ac:dyDescent="0.35">
      <c r="A67" s="35"/>
      <c r="B67" s="29" t="s">
        <v>126</v>
      </c>
      <c r="C67" s="24">
        <f ca="1">C64*C25</f>
        <v>50.769230769230774</v>
      </c>
      <c r="D67" s="49" t="s">
        <v>127</v>
      </c>
      <c r="E67" s="29" t="s">
        <v>126</v>
      </c>
      <c r="F67" s="24">
        <f ca="1">F64*F25</f>
        <v>352.92086330935251</v>
      </c>
      <c r="G67" s="49" t="s">
        <v>127</v>
      </c>
      <c r="H67" s="29" t="s">
        <v>126</v>
      </c>
      <c r="I67" s="24">
        <f ca="1">I64*I25</f>
        <v>22.666666666666664</v>
      </c>
      <c r="J67" s="49" t="s">
        <v>127</v>
      </c>
      <c r="K67" s="29" t="s">
        <v>126</v>
      </c>
      <c r="L67" s="24">
        <f ca="1">L64*L25</f>
        <v>32.692307692307693</v>
      </c>
      <c r="M67" s="49" t="s">
        <v>127</v>
      </c>
      <c r="N67" s="1"/>
    </row>
    <row r="68" spans="1:16" s="2" customFormat="1" ht="30" x14ac:dyDescent="0.35">
      <c r="A68" s="35"/>
      <c r="B68" s="17" t="s">
        <v>8</v>
      </c>
      <c r="C68" s="24">
        <f ca="1">C64*C61</f>
        <v>1.3017751479289941</v>
      </c>
      <c r="D68" s="49" t="s">
        <v>9</v>
      </c>
      <c r="E68" s="17" t="s">
        <v>8</v>
      </c>
      <c r="F68" s="24">
        <f ca="1">F64*F61</f>
        <v>26.659489674447492</v>
      </c>
      <c r="G68" s="49" t="s">
        <v>9</v>
      </c>
      <c r="H68" s="17" t="s">
        <v>8</v>
      </c>
      <c r="I68" s="24">
        <f ca="1">I64*I61</f>
        <v>30.222222222222218</v>
      </c>
      <c r="J68" s="49" t="s">
        <v>9</v>
      </c>
      <c r="K68" s="17" t="s">
        <v>8</v>
      </c>
      <c r="L68" s="24">
        <f ca="1">L64*L61</f>
        <v>3.4927679158448393</v>
      </c>
      <c r="M68" s="49" t="s">
        <v>9</v>
      </c>
      <c r="N68" s="1"/>
    </row>
    <row r="69" spans="1:16" s="2" customFormat="1" ht="30" x14ac:dyDescent="0.35">
      <c r="A69" s="35"/>
      <c r="B69" s="17" t="s">
        <v>11</v>
      </c>
      <c r="C69" s="24">
        <f t="shared" ref="C69:C70" ca="1" si="2">C65*C62</f>
        <v>1.1597633136094676</v>
      </c>
      <c r="D69" s="49" t="s">
        <v>9</v>
      </c>
      <c r="E69" s="17" t="s">
        <v>11</v>
      </c>
      <c r="F69" s="24">
        <f t="shared" ref="F69:F70" ca="1" si="3">F65*F62</f>
        <v>24.103100253610062</v>
      </c>
      <c r="G69" s="49" t="s">
        <v>9</v>
      </c>
      <c r="H69" s="17" t="s">
        <v>11</v>
      </c>
      <c r="I69" s="24">
        <f t="shared" ref="I69:I70" ca="1" si="4">I65*I62</f>
        <v>55.1111111111111</v>
      </c>
      <c r="J69" s="49" t="s">
        <v>9</v>
      </c>
      <c r="K69" s="17" t="s">
        <v>11</v>
      </c>
      <c r="L69" s="24">
        <f t="shared" ref="L69:L70" ca="1" si="5">L65*L62</f>
        <v>4.5200525969756749</v>
      </c>
      <c r="M69" s="49" t="s">
        <v>9</v>
      </c>
      <c r="N69" s="1"/>
    </row>
    <row r="70" spans="1:16" s="2" customFormat="1" ht="30" x14ac:dyDescent="0.35">
      <c r="A70" s="35"/>
      <c r="B70" s="17" t="s">
        <v>12</v>
      </c>
      <c r="C70" s="24">
        <f t="shared" ca="1" si="2"/>
        <v>12.725256929305514</v>
      </c>
      <c r="D70" s="49" t="s">
        <v>9</v>
      </c>
      <c r="E70" s="17" t="s">
        <v>12</v>
      </c>
      <c r="F70" s="24">
        <f t="shared" ca="1" si="3"/>
        <v>1903.116597974933</v>
      </c>
      <c r="G70" s="49" t="s">
        <v>9</v>
      </c>
      <c r="H70" s="17" t="s">
        <v>12</v>
      </c>
      <c r="I70" s="24">
        <f t="shared" ca="1" si="4"/>
        <v>100.4967320261438</v>
      </c>
      <c r="J70" s="49" t="s">
        <v>9</v>
      </c>
      <c r="K70" s="17" t="s">
        <v>12</v>
      </c>
      <c r="L70" s="24">
        <f t="shared" ca="1" si="5"/>
        <v>0.64316953949060995</v>
      </c>
      <c r="M70" s="49" t="s">
        <v>9</v>
      </c>
      <c r="N70" s="1"/>
    </row>
    <row r="71" spans="1:16" s="2" customFormat="1" x14ac:dyDescent="0.35">
      <c r="A71" s="35"/>
      <c r="C71" s="18"/>
      <c r="D71" s="20"/>
      <c r="F71" s="18"/>
      <c r="G71" s="18"/>
      <c r="H71" s="17"/>
      <c r="I71" s="24"/>
      <c r="J71" s="49"/>
      <c r="K71" s="17"/>
      <c r="L71" s="24"/>
      <c r="M71" s="49"/>
      <c r="N71" s="1"/>
    </row>
    <row r="72" spans="1:16" s="2" customFormat="1" ht="26.25" thickBot="1" x14ac:dyDescent="0.4">
      <c r="A72" s="35"/>
      <c r="C72" s="18"/>
      <c r="D72" s="20"/>
      <c r="F72" s="18"/>
      <c r="G72" s="18"/>
      <c r="H72" s="17"/>
      <c r="I72" s="30"/>
      <c r="J72" s="18"/>
      <c r="K72" s="1"/>
      <c r="L72" s="1"/>
      <c r="M72" s="1"/>
      <c r="O72" s="1"/>
      <c r="P72" s="1"/>
    </row>
    <row r="73" spans="1:16" ht="26.25" thickBot="1" x14ac:dyDescent="0.4">
      <c r="A73" s="5"/>
      <c r="B73" s="5"/>
      <c r="C73" s="4" t="s">
        <v>41</v>
      </c>
      <c r="D73" s="5">
        <v>10</v>
      </c>
      <c r="E73" s="6" t="s">
        <v>0</v>
      </c>
      <c r="F73" s="7">
        <v>100</v>
      </c>
    </row>
    <row r="74" spans="1:16" ht="26.25" thickBot="1" x14ac:dyDescent="0.4">
      <c r="A74" s="5"/>
      <c r="B74" s="5"/>
      <c r="C74" s="4" t="s">
        <v>42</v>
      </c>
      <c r="D74" s="5">
        <v>5</v>
      </c>
      <c r="E74" s="6" t="s">
        <v>0</v>
      </c>
      <c r="F74" s="7">
        <v>100</v>
      </c>
    </row>
    <row r="75" spans="1:16" ht="26.25" thickBot="1" x14ac:dyDescent="0.4">
      <c r="A75" s="5"/>
      <c r="B75" s="5"/>
      <c r="C75" s="4" t="s">
        <v>124</v>
      </c>
      <c r="D75" s="5">
        <v>1</v>
      </c>
      <c r="E75" s="6" t="s">
        <v>0</v>
      </c>
      <c r="F75" s="7">
        <v>10</v>
      </c>
    </row>
  </sheetData>
  <sheetProtection sheet="1" objects="1" scenarios="1"/>
  <pageMargins left="0.7" right="0.7" top="0.75" bottom="0.75" header="0.3" footer="0.3"/>
  <pageSetup scale="57" fitToHeight="0" orientation="portrait" horizontalDpi="300" verticalDpi="300" r:id="rId1"/>
  <headerFooter alignWithMargins="0">
    <oddHeader>&amp;A</oddHeader>
  </headerFooter>
  <rowBreaks count="1" manualBreakCount="1">
    <brk id="3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view="pageBreakPreview" zoomScale="70" zoomScaleNormal="100" zoomScaleSheetLayoutView="70" workbookViewId="0">
      <selection activeCell="J9" sqref="J9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15.85546875" style="1" customWidth="1"/>
    <col min="4" max="4" width="9.140625" style="1" bestFit="1" customWidth="1"/>
    <col min="5" max="5" width="10.42578125" style="1" customWidth="1"/>
    <col min="6" max="6" width="12.7109375" style="1" bestFit="1" customWidth="1"/>
    <col min="7" max="7" width="15.85546875" style="1" customWidth="1"/>
    <col min="8" max="8" width="10.42578125" style="1" customWidth="1"/>
    <col min="9" max="10" width="9.140625" style="1"/>
    <col min="11" max="11" width="13.5703125" style="1" customWidth="1"/>
    <col min="12" max="12" width="15.42578125" style="1" bestFit="1" customWidth="1"/>
    <col min="13" max="13" width="9.140625" style="1"/>
    <col min="14" max="14" width="12.140625" style="1" customWidth="1"/>
    <col min="15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136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(ROUND(($D$62+($F$62-$D$62)*RAND()),0))</f>
        <v>15</v>
      </c>
      <c r="M3" s="44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133</v>
      </c>
      <c r="L4" s="23">
        <f ca="1">(ROUND(($D$62+($F$62-$D$62)*RAND()),0))</f>
        <v>14</v>
      </c>
      <c r="M4" s="44" t="s">
        <v>51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24</v>
      </c>
      <c r="L5" s="23">
        <f ca="1">(ROUND(($D$61+($F$61-$D$61)*RAND()),0))</f>
        <v>109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25</v>
      </c>
      <c r="L6" s="23">
        <f ca="1">(ROUND(($D$61+($F$61-$D$61)*RAND()),0))</f>
        <v>389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26</v>
      </c>
      <c r="L7" s="23">
        <f ca="1">(ROUND(($D$61+($F$61-$D$61)*RAND()),0))</f>
        <v>606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29</v>
      </c>
      <c r="L8" s="23">
        <f ca="1">(ROUND(($D$61+($F$61-$D$61)*RAND()),0))</f>
        <v>457</v>
      </c>
      <c r="M8" s="21" t="s">
        <v>7</v>
      </c>
    </row>
    <row r="9" spans="1:13" s="30" customFormat="1" ht="26.25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M9" s="21"/>
    </row>
    <row r="10" spans="1:13" s="30" customFormat="1" ht="26.25" x14ac:dyDescent="0.35">
      <c r="A10" s="31"/>
      <c r="B10" s="33"/>
      <c r="C10" s="34"/>
      <c r="D10" s="31"/>
      <c r="E10" s="33"/>
      <c r="F10" s="34"/>
      <c r="G10" s="34"/>
      <c r="H10" s="34"/>
      <c r="I10" s="34"/>
      <c r="J10" s="34"/>
      <c r="M10" s="21"/>
    </row>
    <row r="11" spans="1:13" s="30" customFormat="1" ht="26.25" x14ac:dyDescent="0.35">
      <c r="A11" s="31"/>
      <c r="B11" s="33"/>
      <c r="C11" s="34"/>
      <c r="D11" s="31"/>
      <c r="E11" s="33"/>
      <c r="F11" s="34"/>
      <c r="G11" s="34"/>
      <c r="H11" s="34"/>
      <c r="I11" s="34"/>
      <c r="J11" s="34"/>
      <c r="M11" s="21"/>
    </row>
    <row r="12" spans="1:13" s="30" customFormat="1" ht="26.25" x14ac:dyDescent="0.35">
      <c r="A12" s="31"/>
      <c r="C12" s="34"/>
      <c r="D12" s="31"/>
      <c r="F12" s="34"/>
      <c r="G12" s="34"/>
      <c r="H12" s="34"/>
      <c r="I12" s="34"/>
      <c r="J12" s="34"/>
      <c r="M12" s="32"/>
    </row>
    <row r="13" spans="1:13" s="30" customFormat="1" ht="26.25" x14ac:dyDescent="0.35">
      <c r="A13" s="31"/>
      <c r="C13" s="34"/>
      <c r="D13" s="31"/>
      <c r="F13" s="34"/>
      <c r="G13" s="34"/>
      <c r="H13" s="34"/>
      <c r="I13" s="34"/>
      <c r="J13" s="34"/>
      <c r="M13" s="32"/>
    </row>
    <row r="14" spans="1:13" s="30" customFormat="1" x14ac:dyDescent="0.35">
      <c r="A14" s="31"/>
      <c r="B14" s="85" t="s">
        <v>137</v>
      </c>
      <c r="C14" s="32"/>
      <c r="D14" s="31"/>
      <c r="F14" s="85" t="s">
        <v>138</v>
      </c>
      <c r="G14" s="32"/>
      <c r="H14" s="32"/>
      <c r="I14" s="32"/>
      <c r="J14" s="85" t="s">
        <v>139</v>
      </c>
      <c r="K14" s="32"/>
      <c r="M14" s="32"/>
    </row>
    <row r="15" spans="1:13" s="30" customFormat="1" ht="30" x14ac:dyDescent="0.35">
      <c r="A15" s="31"/>
      <c r="B15" s="17" t="s">
        <v>19</v>
      </c>
      <c r="C15" s="24"/>
      <c r="D15" s="29"/>
      <c r="F15" s="17" t="s">
        <v>19</v>
      </c>
      <c r="G15" s="24"/>
      <c r="H15" s="32"/>
      <c r="I15" s="32"/>
      <c r="J15" s="17" t="s">
        <v>19</v>
      </c>
      <c r="K15" s="24"/>
      <c r="M15" s="32"/>
    </row>
    <row r="16" spans="1:13" s="30" customFormat="1" ht="30" x14ac:dyDescent="0.35">
      <c r="A16" s="31"/>
      <c r="B16" s="17" t="s">
        <v>21</v>
      </c>
      <c r="C16" s="24"/>
      <c r="D16" s="29"/>
      <c r="F16" s="17" t="s">
        <v>21</v>
      </c>
      <c r="G16" s="24"/>
      <c r="H16" s="32"/>
      <c r="I16" s="32"/>
      <c r="J16" s="17" t="s">
        <v>21</v>
      </c>
      <c r="K16" s="24"/>
      <c r="M16" s="32"/>
    </row>
    <row r="17" spans="1:14" s="30" customFormat="1" ht="30" x14ac:dyDescent="0.35">
      <c r="A17" s="31"/>
      <c r="B17" s="17" t="s">
        <v>20</v>
      </c>
      <c r="C17" s="24"/>
      <c r="D17" s="29"/>
      <c r="F17" s="17" t="s">
        <v>20</v>
      </c>
      <c r="G17" s="24"/>
      <c r="H17" s="32"/>
      <c r="I17" s="32"/>
      <c r="J17" s="17" t="s">
        <v>20</v>
      </c>
      <c r="K17" s="24"/>
      <c r="M17" s="32"/>
    </row>
    <row r="18" spans="1:14" s="30" customFormat="1" ht="30" x14ac:dyDescent="0.35">
      <c r="A18" s="31"/>
      <c r="B18" s="17" t="s">
        <v>32</v>
      </c>
      <c r="C18" s="24"/>
      <c r="D18" s="31"/>
      <c r="F18" s="17" t="s">
        <v>32</v>
      </c>
      <c r="G18" s="24"/>
      <c r="H18" s="32"/>
      <c r="I18" s="32"/>
      <c r="J18" s="17" t="s">
        <v>32</v>
      </c>
      <c r="K18" s="24"/>
      <c r="M18" s="32"/>
    </row>
    <row r="19" spans="1:14" s="30" customFormat="1" ht="30" x14ac:dyDescent="0.35">
      <c r="A19" s="31"/>
      <c r="B19" s="17" t="s">
        <v>134</v>
      </c>
      <c r="C19" s="24"/>
      <c r="D19" s="29"/>
      <c r="F19" s="17" t="s">
        <v>134</v>
      </c>
      <c r="G19" s="24"/>
      <c r="H19" s="32"/>
      <c r="I19" s="32"/>
      <c r="J19" s="17" t="s">
        <v>134</v>
      </c>
      <c r="K19" s="24"/>
      <c r="M19" s="32"/>
    </row>
    <row r="20" spans="1:14" s="30" customFormat="1" ht="30" x14ac:dyDescent="0.35">
      <c r="A20" s="31"/>
      <c r="B20" s="29" t="s">
        <v>14</v>
      </c>
      <c r="C20" s="24"/>
      <c r="D20" s="29"/>
      <c r="F20" s="29" t="s">
        <v>14</v>
      </c>
      <c r="G20" s="24"/>
      <c r="H20" s="32"/>
      <c r="I20" s="32"/>
      <c r="J20" s="29" t="s">
        <v>14</v>
      </c>
      <c r="K20" s="24"/>
      <c r="M20" s="32"/>
    </row>
    <row r="21" spans="1:14" s="30" customFormat="1" ht="30" x14ac:dyDescent="0.35">
      <c r="A21" s="31"/>
      <c r="B21" s="29" t="s">
        <v>15</v>
      </c>
      <c r="C21" s="24"/>
      <c r="D21" s="29"/>
      <c r="F21" s="29" t="s">
        <v>15</v>
      </c>
      <c r="G21" s="24"/>
      <c r="H21" s="32"/>
      <c r="I21" s="32"/>
      <c r="J21" s="29" t="s">
        <v>15</v>
      </c>
      <c r="K21" s="24"/>
      <c r="M21" s="32"/>
    </row>
    <row r="22" spans="1:14" s="30" customFormat="1" ht="30" x14ac:dyDescent="0.35">
      <c r="A22" s="31"/>
      <c r="B22" s="29" t="s">
        <v>13</v>
      </c>
      <c r="C22" s="24"/>
      <c r="D22" s="29"/>
      <c r="F22" s="29" t="s">
        <v>13</v>
      </c>
      <c r="G22" s="24"/>
      <c r="H22" s="32"/>
      <c r="I22" s="32"/>
      <c r="J22" s="29" t="s">
        <v>13</v>
      </c>
      <c r="K22" s="24"/>
      <c r="M22" s="32"/>
    </row>
    <row r="23" spans="1:14" s="30" customFormat="1" ht="30" x14ac:dyDescent="0.35">
      <c r="A23" s="31"/>
      <c r="B23" s="29" t="s">
        <v>35</v>
      </c>
      <c r="C23" s="24"/>
      <c r="D23" s="29"/>
      <c r="F23" s="29" t="s">
        <v>35</v>
      </c>
      <c r="G23" s="24"/>
      <c r="H23" s="32"/>
      <c r="I23" s="32"/>
      <c r="J23" s="29" t="s">
        <v>35</v>
      </c>
      <c r="K23" s="24"/>
      <c r="M23" s="32"/>
    </row>
    <row r="24" spans="1:14" s="30" customFormat="1" ht="30" x14ac:dyDescent="0.35">
      <c r="A24" s="31"/>
      <c r="B24" s="29" t="s">
        <v>135</v>
      </c>
      <c r="C24" s="24"/>
      <c r="D24" s="29"/>
      <c r="F24" s="29" t="s">
        <v>135</v>
      </c>
      <c r="G24" s="24"/>
      <c r="H24" s="32"/>
      <c r="I24" s="32"/>
      <c r="J24" s="29" t="s">
        <v>135</v>
      </c>
      <c r="K24" s="24"/>
      <c r="M24" s="32"/>
    </row>
    <row r="25" spans="1:14" s="30" customFormat="1" ht="30" x14ac:dyDescent="0.35">
      <c r="A25" s="31"/>
      <c r="B25" s="17"/>
      <c r="C25" s="17"/>
      <c r="D25" s="17"/>
      <c r="E25" s="17"/>
      <c r="F25" s="17"/>
      <c r="G25" s="17"/>
      <c r="H25" s="17"/>
      <c r="I25" s="32"/>
      <c r="J25" s="17" t="s">
        <v>8</v>
      </c>
      <c r="K25" s="24"/>
      <c r="M25" s="32"/>
    </row>
    <row r="26" spans="1:14" s="30" customFormat="1" ht="30" x14ac:dyDescent="0.35">
      <c r="A26" s="31"/>
      <c r="B26" s="17"/>
      <c r="C26" s="17"/>
      <c r="D26" s="17"/>
      <c r="E26" s="17"/>
      <c r="F26" s="17"/>
      <c r="G26" s="17"/>
      <c r="H26" s="17"/>
      <c r="I26" s="32"/>
      <c r="J26" s="17" t="s">
        <v>11</v>
      </c>
      <c r="K26" s="24"/>
      <c r="M26" s="32"/>
    </row>
    <row r="27" spans="1:14" s="30" customFormat="1" ht="30" x14ac:dyDescent="0.35">
      <c r="A27" s="31"/>
      <c r="B27" s="17"/>
      <c r="C27" s="17"/>
      <c r="D27" s="17"/>
      <c r="E27" s="17"/>
      <c r="F27" s="17"/>
      <c r="G27" s="17"/>
      <c r="H27" s="17"/>
      <c r="I27" s="32"/>
      <c r="J27" s="17" t="s">
        <v>12</v>
      </c>
      <c r="K27" s="24"/>
      <c r="M27" s="32"/>
    </row>
    <row r="28" spans="1:14" s="30" customFormat="1" ht="30" x14ac:dyDescent="0.35">
      <c r="A28" s="31"/>
      <c r="B28" s="17"/>
      <c r="C28" s="17"/>
      <c r="D28" s="17"/>
      <c r="E28" s="17"/>
      <c r="F28" s="17"/>
      <c r="G28" s="17"/>
      <c r="H28" s="17"/>
      <c r="I28" s="32"/>
      <c r="J28" s="17" t="s">
        <v>38</v>
      </c>
      <c r="K28" s="24"/>
      <c r="M28" s="32"/>
    </row>
    <row r="29" spans="1:14" s="30" customFormat="1" x14ac:dyDescent="0.35">
      <c r="A29" s="31"/>
      <c r="B29" s="17"/>
      <c r="C29" s="17"/>
      <c r="D29" s="17"/>
      <c r="E29" s="17"/>
      <c r="F29" s="17"/>
      <c r="G29" s="17"/>
      <c r="H29" s="17"/>
      <c r="I29" s="32"/>
      <c r="J29" s="32"/>
      <c r="K29" s="20"/>
      <c r="M29" s="32"/>
    </row>
    <row r="30" spans="1:14" ht="10.5" customHeight="1" x14ac:dyDescent="0.3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7"/>
      <c r="M30" s="28"/>
      <c r="N30" s="27"/>
    </row>
    <row r="31" spans="1:14" s="2" customFormat="1" x14ac:dyDescent="0.35">
      <c r="A31" s="35" t="s">
        <v>18</v>
      </c>
      <c r="C31" s="18"/>
      <c r="D31" s="20"/>
      <c r="F31" s="18"/>
      <c r="G31" s="18"/>
      <c r="H31" s="18"/>
      <c r="I31" s="18"/>
      <c r="J31" s="18"/>
      <c r="K31" s="18"/>
      <c r="L31" s="18"/>
      <c r="M31" s="18"/>
    </row>
    <row r="32" spans="1:14" s="2" customFormat="1" x14ac:dyDescent="0.35">
      <c r="A32" s="35"/>
      <c r="B32" s="2" t="s">
        <v>140</v>
      </c>
      <c r="C32" s="18"/>
      <c r="D32" s="20"/>
      <c r="F32" s="18"/>
      <c r="G32" s="18"/>
      <c r="H32" s="18"/>
      <c r="I32" s="18"/>
      <c r="J32" s="18"/>
      <c r="K32" s="18"/>
      <c r="L32" s="18"/>
      <c r="M32" s="18"/>
    </row>
    <row r="33" spans="1:13" s="2" customFormat="1" x14ac:dyDescent="0.35">
      <c r="A33" s="35"/>
      <c r="B33" s="2" t="s">
        <v>141</v>
      </c>
      <c r="F33" s="18"/>
      <c r="G33" s="18"/>
      <c r="H33" s="18"/>
      <c r="I33" s="18"/>
      <c r="J33" s="18"/>
      <c r="K33" s="18"/>
      <c r="L33" s="18"/>
      <c r="M33" s="18"/>
    </row>
    <row r="34" spans="1:13" s="2" customFormat="1" x14ac:dyDescent="0.35">
      <c r="A34" s="35"/>
      <c r="B34" s="2" t="s">
        <v>142</v>
      </c>
      <c r="F34" s="18"/>
      <c r="G34" s="18"/>
      <c r="H34" s="18"/>
      <c r="I34" s="18"/>
      <c r="J34" s="18"/>
      <c r="K34" s="18"/>
      <c r="L34" s="18"/>
      <c r="M34" s="18"/>
    </row>
    <row r="35" spans="1:13" s="2" customFormat="1" x14ac:dyDescent="0.35">
      <c r="A35" s="35"/>
      <c r="B35" s="2" t="s">
        <v>143</v>
      </c>
      <c r="F35" s="18"/>
      <c r="G35" s="18"/>
      <c r="H35" s="18"/>
      <c r="I35" s="18"/>
      <c r="J35" s="18"/>
      <c r="K35" s="18"/>
      <c r="L35" s="18"/>
      <c r="M35" s="18"/>
    </row>
    <row r="36" spans="1:13" s="2" customFormat="1" x14ac:dyDescent="0.35">
      <c r="A36" s="35"/>
      <c r="F36" s="18"/>
      <c r="G36" s="18"/>
      <c r="H36" s="18"/>
      <c r="I36" s="18"/>
      <c r="J36" s="18"/>
      <c r="K36" s="18"/>
      <c r="L36" s="18"/>
      <c r="M36" s="18"/>
    </row>
    <row r="37" spans="1:13" s="2" customFormat="1" x14ac:dyDescent="0.35">
      <c r="A37" s="35"/>
      <c r="B37" s="85" t="s">
        <v>137</v>
      </c>
      <c r="C37" s="32"/>
      <c r="D37" s="31"/>
      <c r="E37" s="30"/>
      <c r="F37" s="85" t="s">
        <v>138</v>
      </c>
      <c r="G37" s="32"/>
      <c r="H37" s="32"/>
      <c r="I37" s="32"/>
      <c r="J37" s="85" t="s">
        <v>139</v>
      </c>
      <c r="K37" s="32"/>
      <c r="L37" s="18"/>
      <c r="M37" s="18"/>
    </row>
    <row r="38" spans="1:13" s="2" customFormat="1" ht="30" x14ac:dyDescent="0.35">
      <c r="A38" s="35"/>
      <c r="B38" s="17" t="s">
        <v>30</v>
      </c>
      <c r="C38" s="24">
        <f ca="1">(L7*L8)/(L7+L8)</f>
        <v>260.52869238005644</v>
      </c>
      <c r="D38" s="21" t="s">
        <v>7</v>
      </c>
      <c r="E38" s="30"/>
      <c r="F38" s="17" t="s">
        <v>30</v>
      </c>
      <c r="G38" s="48">
        <f ca="1">L5+L6</f>
        <v>498</v>
      </c>
      <c r="H38" s="21" t="s">
        <v>7</v>
      </c>
      <c r="I38" s="32"/>
      <c r="J38" s="32"/>
      <c r="K38" s="32"/>
      <c r="L38" s="21"/>
      <c r="M38" s="18"/>
    </row>
    <row r="39" spans="1:13" s="2" customFormat="1" ht="30" x14ac:dyDescent="0.35">
      <c r="A39" s="35"/>
      <c r="B39" s="17" t="s">
        <v>31</v>
      </c>
      <c r="C39" s="48">
        <f ca="1">L6+C38</f>
        <v>649.52869238005644</v>
      </c>
      <c r="D39" s="21" t="s">
        <v>7</v>
      </c>
      <c r="E39" s="30"/>
      <c r="F39" s="17" t="s">
        <v>31</v>
      </c>
      <c r="G39" s="24">
        <f ca="1">(G38*L7)/(G38+L7)</f>
        <v>273.35869565217394</v>
      </c>
      <c r="H39" s="21" t="s">
        <v>7</v>
      </c>
      <c r="I39" s="32"/>
      <c r="J39" s="32"/>
      <c r="K39" s="32"/>
      <c r="L39" s="21"/>
      <c r="M39" s="18"/>
    </row>
    <row r="40" spans="1:13" s="2" customFormat="1" ht="30" x14ac:dyDescent="0.35">
      <c r="A40" s="35"/>
      <c r="B40" s="17" t="s">
        <v>27</v>
      </c>
      <c r="C40" s="24">
        <f ca="1">(L5*C39)/(L5+C39)</f>
        <v>93.33678235332053</v>
      </c>
      <c r="D40" s="21" t="s">
        <v>7</v>
      </c>
      <c r="E40" s="30"/>
      <c r="F40" s="17" t="s">
        <v>27</v>
      </c>
      <c r="G40" s="48">
        <f ca="1">L8+G39</f>
        <v>730.35869565217399</v>
      </c>
      <c r="H40" s="21" t="s">
        <v>7</v>
      </c>
      <c r="I40" s="32"/>
      <c r="J40" s="17"/>
      <c r="K40" s="32"/>
      <c r="L40" s="21"/>
      <c r="M40" s="18"/>
    </row>
    <row r="41" spans="1:13" s="2" customFormat="1" ht="30" x14ac:dyDescent="0.35">
      <c r="A41" s="35"/>
      <c r="B41" s="17" t="s">
        <v>19</v>
      </c>
      <c r="C41" s="24">
        <f ca="1">L4*C40/L5</f>
        <v>11.98821057749071</v>
      </c>
      <c r="D41" s="21" t="s">
        <v>51</v>
      </c>
      <c r="E41" s="30"/>
      <c r="F41" s="17" t="s">
        <v>19</v>
      </c>
      <c r="G41" s="24">
        <f ca="1">G43-G45</f>
        <v>-1.1273495751045495E-2</v>
      </c>
      <c r="H41" s="21" t="s">
        <v>51</v>
      </c>
      <c r="I41" s="32"/>
      <c r="J41" s="17" t="s">
        <v>19</v>
      </c>
      <c r="K41" s="24">
        <f ca="1">C41+G41</f>
        <v>11.976937081739665</v>
      </c>
      <c r="L41" s="21" t="s">
        <v>51</v>
      </c>
      <c r="M41" s="18"/>
    </row>
    <row r="42" spans="1:13" s="2" customFormat="1" ht="30" x14ac:dyDescent="0.35">
      <c r="A42" s="35"/>
      <c r="B42" s="17" t="s">
        <v>21</v>
      </c>
      <c r="C42" s="24">
        <f ca="1">L4*C40/C39</f>
        <v>2.0117894225092887</v>
      </c>
      <c r="D42" s="21" t="s">
        <v>51</v>
      </c>
      <c r="E42" s="30"/>
      <c r="F42" s="17" t="s">
        <v>21</v>
      </c>
      <c r="G42" s="24">
        <f ca="1">-1*G41</f>
        <v>1.1273495751045495E-2</v>
      </c>
      <c r="H42" s="21" t="s">
        <v>51</v>
      </c>
      <c r="I42" s="32"/>
      <c r="J42" s="17" t="s">
        <v>21</v>
      </c>
      <c r="K42" s="24">
        <f t="shared" ref="K42:K50" ca="1" si="0">C42+G42</f>
        <v>2.0230629182603344</v>
      </c>
      <c r="L42" s="21" t="s">
        <v>51</v>
      </c>
      <c r="M42" s="18"/>
    </row>
    <row r="43" spans="1:13" s="2" customFormat="1" ht="30" x14ac:dyDescent="0.35">
      <c r="A43" s="35"/>
      <c r="B43" s="17" t="s">
        <v>20</v>
      </c>
      <c r="C43" s="24">
        <f ca="1">C44-C42</f>
        <v>5.9693959020438623</v>
      </c>
      <c r="D43" s="21" t="s">
        <v>51</v>
      </c>
      <c r="E43" s="30"/>
      <c r="F43" s="17" t="s">
        <v>20</v>
      </c>
      <c r="G43" s="24">
        <f ca="1">G45*G39/L7</f>
        <v>9.2643578944235257E-3</v>
      </c>
      <c r="H43" s="21" t="s">
        <v>51</v>
      </c>
      <c r="I43" s="32"/>
      <c r="J43" s="17" t="s">
        <v>20</v>
      </c>
      <c r="K43" s="24">
        <f t="shared" ca="1" si="0"/>
        <v>5.9786602599382856</v>
      </c>
      <c r="L43" s="21" t="s">
        <v>51</v>
      </c>
      <c r="M43" s="18"/>
    </row>
    <row r="44" spans="1:13" s="2" customFormat="1" ht="30" x14ac:dyDescent="0.35">
      <c r="A44" s="35"/>
      <c r="B44" s="17" t="s">
        <v>32</v>
      </c>
      <c r="C44" s="24">
        <f ca="1">L4*C38/L8</f>
        <v>7.9811853245531514</v>
      </c>
      <c r="D44" s="21" t="s">
        <v>51</v>
      </c>
      <c r="E44" s="30"/>
      <c r="F44" s="17" t="s">
        <v>32</v>
      </c>
      <c r="G44" s="24">
        <f ca="1">G42+G43</f>
        <v>2.053785364546902E-2</v>
      </c>
      <c r="H44" s="21" t="s">
        <v>51</v>
      </c>
      <c r="I44" s="32"/>
      <c r="J44" s="17" t="s">
        <v>32</v>
      </c>
      <c r="K44" s="24">
        <f t="shared" ca="1" si="0"/>
        <v>8.0017231781986204</v>
      </c>
      <c r="L44" s="21" t="s">
        <v>51</v>
      </c>
      <c r="M44" s="18"/>
    </row>
    <row r="45" spans="1:13" s="2" customFormat="1" ht="30" x14ac:dyDescent="0.35">
      <c r="A45" s="35"/>
      <c r="B45" s="17" t="s">
        <v>134</v>
      </c>
      <c r="C45" s="24">
        <f ca="1">C43-C41</f>
        <v>-6.0188146754468477</v>
      </c>
      <c r="D45" s="21" t="s">
        <v>51</v>
      </c>
      <c r="E45" s="30"/>
      <c r="F45" s="17" t="s">
        <v>134</v>
      </c>
      <c r="G45" s="24">
        <f ca="1">L3/G40</f>
        <v>2.053785364546902E-2</v>
      </c>
      <c r="H45" s="21" t="s">
        <v>51</v>
      </c>
      <c r="I45" s="32"/>
      <c r="J45" s="17" t="s">
        <v>134</v>
      </c>
      <c r="K45" s="24">
        <f t="shared" ca="1" si="0"/>
        <v>-5.9982768218013787</v>
      </c>
      <c r="L45" s="21" t="s">
        <v>51</v>
      </c>
      <c r="M45" s="18"/>
    </row>
    <row r="46" spans="1:13" s="2" customFormat="1" ht="30" x14ac:dyDescent="0.35">
      <c r="A46" s="35"/>
      <c r="B46" s="29" t="s">
        <v>14</v>
      </c>
      <c r="C46" s="24">
        <f ca="1">C41*L5</f>
        <v>1306.7149529464873</v>
      </c>
      <c r="D46" s="21" t="s">
        <v>127</v>
      </c>
      <c r="E46" s="30"/>
      <c r="F46" s="29" t="s">
        <v>14</v>
      </c>
      <c r="G46" s="24">
        <f ca="1">G41*L5</f>
        <v>-1.2288110368639589</v>
      </c>
      <c r="H46" s="21" t="s">
        <v>127</v>
      </c>
      <c r="I46" s="32"/>
      <c r="J46" s="29" t="s">
        <v>14</v>
      </c>
      <c r="K46" s="24">
        <f t="shared" ca="1" si="0"/>
        <v>1305.4861419096233</v>
      </c>
      <c r="L46" s="21" t="s">
        <v>127</v>
      </c>
      <c r="M46" s="18"/>
    </row>
    <row r="47" spans="1:13" s="2" customFormat="1" ht="30" x14ac:dyDescent="0.35">
      <c r="A47" s="35"/>
      <c r="B47" s="29" t="s">
        <v>15</v>
      </c>
      <c r="C47" s="24">
        <f t="shared" ref="C47:C48" ca="1" si="1">C42*L6</f>
        <v>782.58608535611336</v>
      </c>
      <c r="D47" s="21" t="s">
        <v>127</v>
      </c>
      <c r="E47" s="30"/>
      <c r="F47" s="29" t="s">
        <v>15</v>
      </c>
      <c r="G47" s="24">
        <f ca="1">G42*L6</f>
        <v>4.3853898471566977</v>
      </c>
      <c r="H47" s="21" t="s">
        <v>127</v>
      </c>
      <c r="I47" s="32"/>
      <c r="J47" s="29" t="s">
        <v>15</v>
      </c>
      <c r="K47" s="24">
        <f t="shared" ca="1" si="0"/>
        <v>786.97147520327007</v>
      </c>
      <c r="L47" s="21" t="s">
        <v>127</v>
      </c>
      <c r="M47" s="18"/>
    </row>
    <row r="48" spans="1:13" s="2" customFormat="1" ht="30" x14ac:dyDescent="0.35">
      <c r="A48" s="35"/>
      <c r="B48" s="29" t="s">
        <v>13</v>
      </c>
      <c r="C48" s="24">
        <f t="shared" ca="1" si="1"/>
        <v>3617.4539166385807</v>
      </c>
      <c r="D48" s="21" t="s">
        <v>127</v>
      </c>
      <c r="E48" s="30"/>
      <c r="F48" s="29" t="s">
        <v>13</v>
      </c>
      <c r="G48" s="24">
        <f t="shared" ref="G48:G50" ca="1" si="2">G43*L7</f>
        <v>5.614200884020657</v>
      </c>
      <c r="H48" s="21" t="s">
        <v>127</v>
      </c>
      <c r="I48" s="32"/>
      <c r="J48" s="29" t="s">
        <v>13</v>
      </c>
      <c r="K48" s="24">
        <f t="shared" ca="1" si="0"/>
        <v>3623.0681175226014</v>
      </c>
      <c r="L48" s="21" t="s">
        <v>127</v>
      </c>
      <c r="M48" s="18"/>
    </row>
    <row r="49" spans="1:13" s="2" customFormat="1" ht="30" x14ac:dyDescent="0.35">
      <c r="A49" s="35"/>
      <c r="B49" s="29" t="s">
        <v>35</v>
      </c>
      <c r="C49" s="24">
        <f ca="1">C44*L8</f>
        <v>3647.4016933207904</v>
      </c>
      <c r="D49" s="21" t="s">
        <v>127</v>
      </c>
      <c r="E49" s="30"/>
      <c r="F49" s="29" t="s">
        <v>35</v>
      </c>
      <c r="G49" s="24">
        <f t="shared" ca="1" si="2"/>
        <v>9.3857991159793421</v>
      </c>
      <c r="H49" s="21" t="s">
        <v>127</v>
      </c>
      <c r="I49" s="32"/>
      <c r="J49" s="29" t="s">
        <v>35</v>
      </c>
      <c r="K49" s="24">
        <f t="shared" ca="1" si="0"/>
        <v>3656.7874924367698</v>
      </c>
      <c r="L49" s="21" t="s">
        <v>127</v>
      </c>
      <c r="M49" s="18"/>
    </row>
    <row r="50" spans="1:13" s="2" customFormat="1" ht="30" x14ac:dyDescent="0.35">
      <c r="A50" s="35"/>
      <c r="B50" s="29" t="s">
        <v>135</v>
      </c>
      <c r="C50" s="48">
        <f ca="1">C46+L3</f>
        <v>1321.7149529464873</v>
      </c>
      <c r="D50" s="21" t="s">
        <v>127</v>
      </c>
      <c r="E50" s="30"/>
      <c r="F50" s="29" t="s">
        <v>135</v>
      </c>
      <c r="G50" s="24">
        <f t="shared" ca="1" si="2"/>
        <v>0</v>
      </c>
      <c r="H50" s="21" t="s">
        <v>127</v>
      </c>
      <c r="I50" s="32"/>
      <c r="J50" s="29" t="s">
        <v>135</v>
      </c>
      <c r="K50" s="24">
        <f t="shared" ca="1" si="0"/>
        <v>1321.7149529464873</v>
      </c>
      <c r="L50" s="21" t="s">
        <v>127</v>
      </c>
      <c r="M50" s="18"/>
    </row>
    <row r="51" spans="1:13" s="2" customFormat="1" ht="30" x14ac:dyDescent="0.35">
      <c r="A51" s="35"/>
      <c r="B51" s="17"/>
      <c r="C51" s="17"/>
      <c r="D51" s="17"/>
      <c r="E51" s="17"/>
      <c r="F51" s="17"/>
      <c r="G51" s="17"/>
      <c r="H51" s="17"/>
      <c r="I51" s="32"/>
      <c r="J51" s="17" t="s">
        <v>8</v>
      </c>
      <c r="K51" s="24">
        <f ca="1">ABS(K46*K41)</f>
        <v>15635.725382734618</v>
      </c>
      <c r="L51" s="21" t="s">
        <v>9</v>
      </c>
      <c r="M51" s="18"/>
    </row>
    <row r="52" spans="1:13" s="2" customFormat="1" ht="30" x14ac:dyDescent="0.35">
      <c r="A52" s="35"/>
      <c r="B52" s="17"/>
      <c r="C52" s="17"/>
      <c r="D52" s="17"/>
      <c r="E52" s="17"/>
      <c r="F52" s="17"/>
      <c r="G52" s="17"/>
      <c r="H52" s="17"/>
      <c r="I52" s="32"/>
      <c r="J52" s="17" t="s">
        <v>11</v>
      </c>
      <c r="K52" s="24">
        <f t="shared" ref="K52:K54" ca="1" si="3">ABS(K47*K42)</f>
        <v>1592.0928092123679</v>
      </c>
      <c r="L52" s="21" t="s">
        <v>9</v>
      </c>
      <c r="M52" s="18"/>
    </row>
    <row r="53" spans="1:13" s="2" customFormat="1" ht="30" x14ac:dyDescent="0.35">
      <c r="A53" s="35"/>
      <c r="B53" s="17"/>
      <c r="C53" s="17"/>
      <c r="D53" s="17"/>
      <c r="E53" s="17"/>
      <c r="F53" s="17"/>
      <c r="G53" s="17"/>
      <c r="H53" s="17"/>
      <c r="I53" s="32"/>
      <c r="J53" s="17" t="s">
        <v>12</v>
      </c>
      <c r="K53" s="24">
        <f t="shared" ca="1" si="3"/>
        <v>21661.09337328179</v>
      </c>
      <c r="L53" s="21" t="s">
        <v>9</v>
      </c>
      <c r="M53" s="18"/>
    </row>
    <row r="54" spans="1:13" s="2" customFormat="1" ht="30" x14ac:dyDescent="0.35">
      <c r="A54" s="35"/>
      <c r="B54" s="17"/>
      <c r="C54" s="17"/>
      <c r="D54" s="17"/>
      <c r="E54" s="17"/>
      <c r="F54" s="17"/>
      <c r="G54" s="17"/>
      <c r="H54" s="17"/>
      <c r="I54" s="32"/>
      <c r="J54" s="17" t="s">
        <v>38</v>
      </c>
      <c r="K54" s="24">
        <f t="shared" ca="1" si="3"/>
        <v>29260.601235978113</v>
      </c>
      <c r="L54" s="21" t="s">
        <v>9</v>
      </c>
      <c r="M54" s="18"/>
    </row>
    <row r="55" spans="1:13" s="2" customFormat="1" x14ac:dyDescent="0.35">
      <c r="A55" s="35"/>
      <c r="C55" s="18"/>
      <c r="D55" s="20"/>
      <c r="F55" s="18"/>
      <c r="G55" s="18"/>
      <c r="H55" s="18"/>
      <c r="I55" s="18"/>
      <c r="J55" s="18"/>
      <c r="K55" s="18"/>
      <c r="L55" s="18"/>
      <c r="M55" s="18"/>
    </row>
    <row r="56" spans="1:13" s="2" customFormat="1" x14ac:dyDescent="0.35">
      <c r="A56" s="35"/>
      <c r="C56" s="18"/>
      <c r="D56" s="20"/>
      <c r="F56" s="18"/>
      <c r="G56" s="18"/>
      <c r="H56" s="18"/>
      <c r="I56" s="18"/>
      <c r="J56" s="18"/>
      <c r="K56" s="1"/>
      <c r="L56" s="1"/>
      <c r="M56" s="1"/>
    </row>
    <row r="57" spans="1:13" s="2" customFormat="1" x14ac:dyDescent="0.35">
      <c r="A57" s="35"/>
      <c r="C57" s="18"/>
      <c r="D57" s="20"/>
      <c r="F57" s="18"/>
      <c r="G57" s="18"/>
      <c r="H57" s="18"/>
      <c r="I57" s="18"/>
      <c r="J57" s="18"/>
      <c r="K57" s="1"/>
      <c r="L57" s="1"/>
      <c r="M57" s="1"/>
    </row>
    <row r="58" spans="1:13" s="2" customFormat="1" ht="30" x14ac:dyDescent="0.35">
      <c r="A58" s="35"/>
      <c r="B58" s="35" t="s">
        <v>144</v>
      </c>
      <c r="C58" s="18"/>
      <c r="D58" s="20"/>
      <c r="F58" s="35" t="s">
        <v>147</v>
      </c>
      <c r="G58" s="18"/>
      <c r="H58" s="18"/>
      <c r="I58" s="18"/>
      <c r="J58" s="18"/>
      <c r="K58" s="1"/>
      <c r="L58" s="1"/>
      <c r="M58" s="1"/>
    </row>
    <row r="59" spans="1:13" s="2" customFormat="1" ht="30" x14ac:dyDescent="0.35">
      <c r="A59" s="35"/>
      <c r="B59" s="35" t="s">
        <v>145</v>
      </c>
      <c r="C59" s="18"/>
      <c r="D59" s="20"/>
      <c r="F59" s="35" t="s">
        <v>148</v>
      </c>
      <c r="G59" s="18"/>
      <c r="H59" s="18"/>
      <c r="I59" s="18"/>
      <c r="J59" s="18"/>
      <c r="K59" s="1"/>
      <c r="L59" s="1"/>
      <c r="M59" s="1"/>
    </row>
    <row r="60" spans="1:13" s="2" customFormat="1" ht="30.75" thickBot="1" x14ac:dyDescent="0.4">
      <c r="A60" s="35"/>
      <c r="B60" s="35" t="s">
        <v>146</v>
      </c>
      <c r="C60" s="18"/>
      <c r="D60" s="20"/>
      <c r="F60" s="35" t="s">
        <v>149</v>
      </c>
      <c r="G60" s="18"/>
      <c r="H60" s="18"/>
      <c r="I60" s="18"/>
      <c r="J60" s="18"/>
      <c r="K60" s="1"/>
      <c r="L60" s="1"/>
      <c r="M60" s="1"/>
    </row>
    <row r="61" spans="1:13" ht="26.25" thickBot="1" x14ac:dyDescent="0.4">
      <c r="A61" s="5"/>
      <c r="B61" s="5"/>
      <c r="C61" s="4" t="s">
        <v>41</v>
      </c>
      <c r="D61" s="5">
        <v>10</v>
      </c>
      <c r="E61" s="6" t="s">
        <v>0</v>
      </c>
      <c r="F61" s="7">
        <v>1000</v>
      </c>
      <c r="H61" s="39"/>
    </row>
    <row r="62" spans="1:13" ht="26.25" thickBot="1" x14ac:dyDescent="0.4">
      <c r="A62" s="5"/>
      <c r="B62" s="5"/>
      <c r="C62" s="4" t="s">
        <v>42</v>
      </c>
      <c r="D62" s="5">
        <v>5</v>
      </c>
      <c r="E62" s="6" t="s">
        <v>0</v>
      </c>
      <c r="F62" s="7">
        <v>20</v>
      </c>
    </row>
  </sheetData>
  <sheetProtection sheet="1" objects="1" scenarios="1"/>
  <pageMargins left="0.7" right="0.7" top="0.75" bottom="0.75" header="0.3" footer="0.3"/>
  <pageSetup scale="56" fitToHeight="0" orientation="portrait" horizontalDpi="200" verticalDpi="200" r:id="rId1"/>
  <headerFooter alignWithMargins="0">
    <oddHeader>&amp;A</oddHeader>
  </headerFooter>
  <rowBreaks count="1" manualBreakCount="1">
    <brk id="2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view="pageBreakPreview" zoomScale="70" zoomScaleNormal="100" zoomScaleSheetLayoutView="70" workbookViewId="0">
      <selection activeCell="C19" sqref="C19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20.7109375" style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150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49" t="s">
        <v>151</v>
      </c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(ROUND(($D$69+($F$69-$D$69)*RAND()),0))</f>
        <v>15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(ROUND(($D$68+($F$68-$D$68)*RAND()),0))</f>
        <v>455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(ROUND(($D$68+($F$68-$D$68)*RAND()),0))</f>
        <v>635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SUM(L7:L9)</f>
        <v>144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(ROUND(($D$68+($F$68-$D$68)*RAND()),0))</f>
        <v>66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28</v>
      </c>
      <c r="L8" s="23">
        <f ca="1">(ROUND(($D$68+($F$68-$D$68)*RAND()),0))</f>
        <v>78</v>
      </c>
      <c r="M8" s="21" t="s">
        <v>7</v>
      </c>
    </row>
    <row r="9" spans="1:13" s="30" customFormat="1" ht="26.25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/>
      <c r="L9" s="11"/>
      <c r="M9" s="32"/>
    </row>
    <row r="10" spans="1:13" s="30" customFormat="1" ht="30" x14ac:dyDescent="0.35">
      <c r="A10" s="31"/>
      <c r="C10" s="34"/>
      <c r="D10" s="31"/>
      <c r="F10" s="34"/>
      <c r="G10" s="34"/>
      <c r="H10" s="34"/>
      <c r="I10" s="34"/>
      <c r="J10" s="34"/>
      <c r="K10" s="11" t="s">
        <v>152</v>
      </c>
      <c r="L10" s="25"/>
      <c r="M10" s="21"/>
    </row>
    <row r="11" spans="1:13" s="30" customFormat="1" ht="30" x14ac:dyDescent="0.35">
      <c r="A11" s="31"/>
      <c r="C11" s="34"/>
      <c r="D11" s="31"/>
      <c r="F11" s="34"/>
      <c r="G11" s="34"/>
      <c r="H11" s="34"/>
      <c r="I11" s="34"/>
      <c r="J11" s="34"/>
      <c r="K11" s="11" t="s">
        <v>153</v>
      </c>
      <c r="L11" s="24"/>
      <c r="M11" s="21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1" t="s">
        <v>155</v>
      </c>
      <c r="L12" s="24"/>
      <c r="M12" s="21"/>
    </row>
    <row r="13" spans="1:13" s="30" customFormat="1" ht="30" x14ac:dyDescent="0.35">
      <c r="A13" s="31"/>
      <c r="C13" s="32"/>
      <c r="D13" s="31"/>
      <c r="F13" s="32"/>
      <c r="G13" s="32"/>
      <c r="H13" s="32"/>
      <c r="I13" s="32"/>
      <c r="J13" s="32"/>
      <c r="K13" s="11" t="s">
        <v>154</v>
      </c>
      <c r="L13" s="24"/>
      <c r="M13" s="13"/>
    </row>
    <row r="14" spans="1:13" s="30" customFormat="1" x14ac:dyDescent="0.35">
      <c r="A14" s="31"/>
      <c r="C14" s="32"/>
      <c r="D14" s="29"/>
      <c r="F14" s="32"/>
      <c r="G14" s="32"/>
      <c r="H14" s="32"/>
      <c r="I14" s="32"/>
      <c r="J14" s="32"/>
      <c r="K14" s="11"/>
      <c r="L14" s="11"/>
      <c r="M14" s="32"/>
    </row>
    <row r="15" spans="1:13" s="30" customFormat="1" ht="26.25" x14ac:dyDescent="0.35">
      <c r="A15" s="31"/>
      <c r="C15" s="50" t="s">
        <v>156</v>
      </c>
      <c r="D15" s="29"/>
      <c r="F15" s="32"/>
      <c r="G15" s="32"/>
      <c r="H15" s="32"/>
      <c r="I15" s="32"/>
      <c r="J15" s="32"/>
      <c r="K15" s="11"/>
      <c r="L15" s="11"/>
      <c r="M15" s="32"/>
    </row>
    <row r="16" spans="1:13" s="30" customFormat="1" ht="26.25" x14ac:dyDescent="0.35">
      <c r="A16" s="31"/>
      <c r="C16" s="50" t="s">
        <v>157</v>
      </c>
      <c r="D16" s="31"/>
      <c r="F16" s="32"/>
      <c r="G16" s="32"/>
      <c r="H16" s="32"/>
      <c r="I16" s="32"/>
      <c r="J16" s="32"/>
      <c r="K16" s="11"/>
      <c r="L16" s="11"/>
      <c r="M16" s="13"/>
    </row>
    <row r="17" spans="1:13" s="30" customFormat="1" x14ac:dyDescent="0.35">
      <c r="A17" s="31"/>
      <c r="C17" s="32"/>
      <c r="D17" s="29"/>
      <c r="F17" s="32"/>
      <c r="G17" s="32"/>
      <c r="H17" s="32"/>
      <c r="I17" s="32"/>
      <c r="J17" s="32"/>
      <c r="K17" s="11"/>
      <c r="L17" s="11"/>
      <c r="M17" s="32"/>
    </row>
    <row r="18" spans="1:13" s="30" customFormat="1" x14ac:dyDescent="0.35">
      <c r="A18" s="31"/>
      <c r="C18" s="32"/>
      <c r="D18" s="29"/>
      <c r="F18" s="32"/>
      <c r="G18" s="32"/>
      <c r="H18" s="32"/>
      <c r="I18" s="32"/>
      <c r="J18" s="32"/>
      <c r="K18" s="11"/>
      <c r="L18" s="11"/>
      <c r="M18" s="32"/>
    </row>
    <row r="19" spans="1:13" s="30" customFormat="1" x14ac:dyDescent="0.35">
      <c r="A19" s="31"/>
      <c r="C19" s="32"/>
      <c r="D19" s="29"/>
      <c r="F19" s="32"/>
      <c r="G19" s="32"/>
      <c r="H19" s="32"/>
      <c r="I19" s="32"/>
      <c r="J19" s="32"/>
      <c r="K19" s="11"/>
      <c r="L19" s="11"/>
      <c r="M19" s="32"/>
    </row>
    <row r="20" spans="1:13" s="30" customFormat="1" x14ac:dyDescent="0.35">
      <c r="A20" s="31"/>
      <c r="C20" s="32"/>
      <c r="D20" s="29"/>
      <c r="F20" s="32"/>
      <c r="G20" s="32"/>
      <c r="H20" s="32"/>
      <c r="I20" s="32"/>
      <c r="J20" s="32"/>
      <c r="K20" s="11"/>
      <c r="L20" s="11"/>
      <c r="M20" s="32"/>
    </row>
    <row r="21" spans="1:13" s="30" customFormat="1" x14ac:dyDescent="0.35">
      <c r="A21" s="31"/>
      <c r="C21" s="32"/>
      <c r="D21" s="29"/>
      <c r="F21" s="32"/>
      <c r="G21" s="32"/>
      <c r="H21" s="32"/>
      <c r="I21" s="32"/>
      <c r="J21" s="32"/>
      <c r="K21" s="11"/>
      <c r="L21" s="11"/>
      <c r="M21" s="32"/>
    </row>
    <row r="22" spans="1:13" s="30" customFormat="1" x14ac:dyDescent="0.35">
      <c r="A22" s="31"/>
      <c r="C22" s="32"/>
      <c r="D22" s="29"/>
      <c r="F22" s="32"/>
      <c r="G22" s="32"/>
      <c r="H22" s="32"/>
      <c r="I22" s="32"/>
      <c r="J22" s="32"/>
      <c r="K22" s="11"/>
      <c r="L22" s="11"/>
      <c r="M22" s="32"/>
    </row>
    <row r="23" spans="1:13" s="30" customFormat="1" x14ac:dyDescent="0.35">
      <c r="A23" s="31"/>
      <c r="C23" s="32"/>
      <c r="D23" s="29"/>
      <c r="F23" s="32"/>
      <c r="G23" s="32"/>
      <c r="H23" s="32"/>
      <c r="I23" s="32"/>
      <c r="J23" s="32"/>
      <c r="K23" s="11"/>
      <c r="L23" s="11"/>
      <c r="M23" s="32"/>
    </row>
    <row r="24" spans="1:13" s="30" customFormat="1" x14ac:dyDescent="0.35">
      <c r="A24" s="31"/>
      <c r="C24" s="32"/>
      <c r="D24" s="29"/>
      <c r="F24" s="32"/>
      <c r="G24" s="32"/>
      <c r="H24" s="32"/>
      <c r="I24" s="32"/>
      <c r="J24" s="32"/>
      <c r="K24" s="11"/>
      <c r="L24" s="11"/>
      <c r="M24" s="32"/>
    </row>
    <row r="25" spans="1:13" s="30" customFormat="1" x14ac:dyDescent="0.35">
      <c r="A25" s="31"/>
      <c r="C25" s="32"/>
      <c r="D25" s="29"/>
      <c r="F25" s="32"/>
      <c r="G25" s="32"/>
      <c r="H25" s="32"/>
      <c r="I25" s="32"/>
      <c r="J25" s="32"/>
      <c r="K25" s="11"/>
      <c r="L25" s="11"/>
      <c r="M25" s="32"/>
    </row>
    <row r="26" spans="1:13" s="30" customFormat="1" x14ac:dyDescent="0.35">
      <c r="A26" s="31"/>
      <c r="C26" s="32"/>
      <c r="D26" s="29"/>
      <c r="F26" s="32"/>
      <c r="G26" s="32"/>
      <c r="H26" s="32"/>
      <c r="I26" s="32"/>
      <c r="J26" s="32"/>
      <c r="K26" s="11"/>
      <c r="L26" s="11"/>
      <c r="M26" s="32"/>
    </row>
    <row r="27" spans="1:13" s="30" customFormat="1" x14ac:dyDescent="0.35">
      <c r="A27" s="31"/>
      <c r="C27" s="32"/>
      <c r="D27" s="29"/>
      <c r="F27" s="32"/>
      <c r="G27" s="32"/>
      <c r="H27" s="32"/>
      <c r="I27" s="32"/>
      <c r="J27" s="32"/>
      <c r="K27" s="11"/>
      <c r="L27" s="11"/>
      <c r="M27" s="32"/>
    </row>
    <row r="28" spans="1:13" s="30" customFormat="1" x14ac:dyDescent="0.35">
      <c r="A28" s="31"/>
      <c r="C28" s="32"/>
      <c r="D28" s="29"/>
      <c r="F28" s="32"/>
      <c r="G28" s="32"/>
      <c r="H28" s="32"/>
      <c r="I28" s="32"/>
      <c r="J28" s="32"/>
      <c r="K28" s="11"/>
      <c r="L28" s="11"/>
      <c r="M28" s="32"/>
    </row>
    <row r="29" spans="1:13" s="30" customFormat="1" x14ac:dyDescent="0.35">
      <c r="A29" s="31"/>
      <c r="C29" s="32"/>
      <c r="D29" s="29"/>
      <c r="F29" s="32"/>
      <c r="G29" s="32"/>
      <c r="H29" s="32"/>
      <c r="I29" s="32"/>
      <c r="J29" s="32"/>
      <c r="K29" s="11"/>
      <c r="L29" s="11"/>
      <c r="M29" s="32"/>
    </row>
    <row r="30" spans="1:13" s="30" customFormat="1" x14ac:dyDescent="0.35">
      <c r="A30" s="31"/>
      <c r="C30" s="32"/>
      <c r="D30" s="29"/>
      <c r="F30" s="32"/>
      <c r="G30" s="32"/>
      <c r="H30" s="32"/>
      <c r="I30" s="32"/>
      <c r="J30" s="32"/>
      <c r="M30" s="32"/>
    </row>
    <row r="31" spans="1:13" s="30" customFormat="1" x14ac:dyDescent="0.35">
      <c r="A31" s="31"/>
      <c r="C31" s="32"/>
      <c r="D31" s="29"/>
      <c r="F31" s="32"/>
      <c r="G31" s="32"/>
      <c r="H31" s="32"/>
      <c r="I31" s="32"/>
      <c r="J31" s="32"/>
      <c r="K31" s="20"/>
      <c r="M31" s="32"/>
    </row>
    <row r="32" spans="1:13" s="30" customFormat="1" x14ac:dyDescent="0.35">
      <c r="A32" s="31"/>
      <c r="C32" s="32"/>
      <c r="D32" s="29"/>
      <c r="F32" s="32"/>
      <c r="G32" s="32"/>
      <c r="H32" s="32"/>
      <c r="I32" s="32"/>
      <c r="J32" s="32"/>
      <c r="K32" s="20"/>
      <c r="M32" s="32"/>
    </row>
    <row r="33" spans="1:14" ht="10.5" customHeight="1" x14ac:dyDescent="0.35">
      <c r="A33" s="26"/>
      <c r="B33" s="27"/>
      <c r="C33" s="28"/>
      <c r="D33" s="26"/>
      <c r="E33" s="27"/>
      <c r="F33" s="28"/>
      <c r="G33" s="28"/>
      <c r="H33" s="28"/>
      <c r="I33" s="28"/>
      <c r="J33" s="28"/>
      <c r="K33" s="26"/>
      <c r="L33" s="27"/>
      <c r="M33" s="28"/>
      <c r="N33" s="27"/>
    </row>
    <row r="34" spans="1:14" s="2" customFormat="1" ht="30" x14ac:dyDescent="0.35">
      <c r="A34" s="35" t="s">
        <v>18</v>
      </c>
      <c r="C34" s="18"/>
      <c r="D34" s="20"/>
      <c r="F34" s="18"/>
      <c r="G34" s="18"/>
      <c r="H34" s="18"/>
      <c r="I34" s="18"/>
      <c r="J34" s="18"/>
      <c r="K34" s="11" t="s">
        <v>30</v>
      </c>
      <c r="L34" s="36">
        <f ca="1">SUM(L4:L5)</f>
        <v>1090</v>
      </c>
      <c r="M34" s="21" t="s">
        <v>7</v>
      </c>
    </row>
    <row r="35" spans="1:14" s="2" customFormat="1" ht="30" x14ac:dyDescent="0.35">
      <c r="A35" s="35"/>
      <c r="B35" s="2" t="s">
        <v>158</v>
      </c>
      <c r="C35" s="18"/>
      <c r="D35" s="20"/>
      <c r="F35" s="18"/>
      <c r="G35" s="18"/>
      <c r="H35" s="18"/>
      <c r="I35" s="18"/>
      <c r="J35" s="18"/>
      <c r="K35" s="11" t="s">
        <v>31</v>
      </c>
      <c r="L35" s="25">
        <f ca="1">(L6*L34)/(L6+L34)</f>
        <v>127.19611021069692</v>
      </c>
      <c r="M35" s="21" t="s">
        <v>7</v>
      </c>
    </row>
    <row r="36" spans="1:14" s="2" customFormat="1" ht="30" x14ac:dyDescent="0.35">
      <c r="A36" s="35"/>
      <c r="B36" s="86" t="s">
        <v>159</v>
      </c>
      <c r="C36" s="18"/>
      <c r="D36" s="20"/>
      <c r="F36" s="18"/>
      <c r="G36" s="18"/>
      <c r="H36" s="18"/>
      <c r="I36" s="18"/>
      <c r="J36" s="18"/>
      <c r="K36" s="11" t="s">
        <v>162</v>
      </c>
      <c r="L36" s="36">
        <f ca="1">SUM(L7:L8,L35)</f>
        <v>271.19611021069693</v>
      </c>
      <c r="M36" s="21" t="s">
        <v>7</v>
      </c>
    </row>
    <row r="37" spans="1:14" s="2" customFormat="1" ht="30" x14ac:dyDescent="0.35">
      <c r="A37" s="35"/>
      <c r="B37" s="2" t="s">
        <v>161</v>
      </c>
      <c r="C37" s="18"/>
      <c r="D37" s="20"/>
      <c r="F37" s="18"/>
      <c r="G37" s="18"/>
      <c r="H37" s="18"/>
      <c r="I37" s="18"/>
      <c r="J37" s="18"/>
      <c r="K37" s="11" t="s">
        <v>172</v>
      </c>
      <c r="L37" s="36">
        <f ca="1">SUM(L7:L8)</f>
        <v>144</v>
      </c>
      <c r="M37" s="21" t="s">
        <v>7</v>
      </c>
    </row>
    <row r="38" spans="1:14" s="2" customFormat="1" ht="30" x14ac:dyDescent="0.35">
      <c r="A38" s="35"/>
      <c r="B38" s="2" t="s">
        <v>48</v>
      </c>
      <c r="C38" s="18"/>
      <c r="D38" s="20"/>
      <c r="F38" s="18"/>
      <c r="G38" s="18"/>
      <c r="H38" s="18"/>
      <c r="I38" s="18"/>
      <c r="J38" s="18"/>
      <c r="K38" s="11" t="s">
        <v>173</v>
      </c>
      <c r="L38" s="36">
        <f ca="1">(L37*L6)/(L37+L6)</f>
        <v>72</v>
      </c>
      <c r="M38" s="21" t="s">
        <v>7</v>
      </c>
    </row>
    <row r="39" spans="1:14" s="2" customFormat="1" ht="30" x14ac:dyDescent="0.35">
      <c r="A39" s="35"/>
      <c r="B39" s="2" t="s">
        <v>160</v>
      </c>
      <c r="C39" s="18"/>
      <c r="D39" s="20"/>
      <c r="F39" s="18"/>
      <c r="G39" s="18"/>
      <c r="H39" s="18"/>
      <c r="I39" s="18"/>
      <c r="J39" s="18"/>
      <c r="K39" s="11" t="s">
        <v>176</v>
      </c>
      <c r="L39" s="36">
        <f ca="1">SUM(L4:L5,L38)</f>
        <v>1162</v>
      </c>
      <c r="M39" s="21" t="s">
        <v>7</v>
      </c>
    </row>
    <row r="40" spans="1:14" s="2" customFormat="1" ht="26.25" x14ac:dyDescent="0.35">
      <c r="A40" s="35"/>
      <c r="B40" s="2" t="s">
        <v>163</v>
      </c>
      <c r="C40" s="18"/>
      <c r="D40" s="20"/>
      <c r="F40" s="18"/>
      <c r="G40" s="18"/>
      <c r="H40" s="18"/>
      <c r="I40" s="18"/>
      <c r="J40" s="18"/>
      <c r="K40" s="11" t="s">
        <v>178</v>
      </c>
      <c r="L40" s="87">
        <f ca="1">L3/L39</f>
        <v>1.2908777969018933E-2</v>
      </c>
      <c r="M40" s="21" t="s">
        <v>51</v>
      </c>
    </row>
    <row r="41" spans="1:14" s="2" customFormat="1" x14ac:dyDescent="0.35">
      <c r="A41" s="35"/>
      <c r="C41" s="18"/>
      <c r="D41" s="20"/>
      <c r="F41" s="18"/>
      <c r="G41" s="18"/>
      <c r="H41" s="18"/>
      <c r="I41" s="18"/>
      <c r="J41" s="18"/>
      <c r="K41" s="18"/>
      <c r="L41" s="18"/>
      <c r="M41" s="18"/>
    </row>
    <row r="42" spans="1:14" s="2" customFormat="1" x14ac:dyDescent="0.35">
      <c r="A42" s="35"/>
      <c r="B42" s="2" t="s">
        <v>164</v>
      </c>
      <c r="C42" s="18"/>
      <c r="D42" s="20"/>
      <c r="F42" s="18"/>
      <c r="G42" s="18"/>
      <c r="H42" s="18"/>
      <c r="I42" s="18"/>
      <c r="J42" s="18"/>
      <c r="K42" s="11"/>
      <c r="L42" s="11"/>
      <c r="M42" s="11"/>
    </row>
    <row r="43" spans="1:14" s="2" customFormat="1" ht="30" x14ac:dyDescent="0.35">
      <c r="A43" s="35"/>
      <c r="B43" s="18" t="s">
        <v>165</v>
      </c>
      <c r="C43" s="18"/>
      <c r="D43" s="20"/>
      <c r="F43" s="18"/>
      <c r="G43" s="18"/>
      <c r="H43" s="18"/>
      <c r="I43" s="18"/>
      <c r="J43" s="18"/>
      <c r="K43" s="11" t="s">
        <v>152</v>
      </c>
      <c r="L43" s="36">
        <f ca="1">L36</f>
        <v>271.19611021069693</v>
      </c>
      <c r="M43" s="21" t="s">
        <v>7</v>
      </c>
    </row>
    <row r="44" spans="1:14" s="2" customFormat="1" ht="30" x14ac:dyDescent="0.35">
      <c r="A44" s="35"/>
      <c r="B44" s="86" t="s">
        <v>169</v>
      </c>
      <c r="C44" s="18"/>
      <c r="D44" s="20"/>
      <c r="F44" s="18"/>
      <c r="G44" s="18"/>
      <c r="H44" s="18"/>
      <c r="I44" s="18"/>
      <c r="J44" s="18"/>
      <c r="K44" s="11" t="s">
        <v>153</v>
      </c>
      <c r="L44" s="24">
        <f ca="1">L3*L6/SUM(L4:L6)</f>
        <v>1.7504051863857375</v>
      </c>
      <c r="M44" s="21" t="s">
        <v>127</v>
      </c>
    </row>
    <row r="45" spans="1:14" s="2" customFormat="1" ht="30" x14ac:dyDescent="0.35">
      <c r="A45" s="35"/>
      <c r="B45" s="2" t="s">
        <v>180</v>
      </c>
      <c r="C45" s="18"/>
      <c r="D45" s="20"/>
      <c r="F45" s="18"/>
      <c r="G45" s="18"/>
      <c r="H45" s="18"/>
      <c r="I45" s="18"/>
      <c r="J45" s="18"/>
      <c r="K45" s="11" t="s">
        <v>155</v>
      </c>
      <c r="L45" s="48">
        <f ca="1">L43</f>
        <v>271.19611021069693</v>
      </c>
      <c r="M45" s="21" t="s">
        <v>7</v>
      </c>
    </row>
    <row r="46" spans="1:14" s="2" customFormat="1" ht="30" x14ac:dyDescent="0.35">
      <c r="A46" s="35"/>
      <c r="B46" s="86" t="s">
        <v>181</v>
      </c>
      <c r="C46" s="18"/>
      <c r="D46" s="20"/>
      <c r="F46" s="18"/>
      <c r="G46" s="18"/>
      <c r="H46" s="18"/>
      <c r="I46" s="18"/>
      <c r="J46" s="18"/>
      <c r="K46" s="11" t="s">
        <v>154</v>
      </c>
      <c r="L46" s="24">
        <f ca="1">L40*(L38/L37)</f>
        <v>6.4543889845094663E-3</v>
      </c>
      <c r="M46" s="21" t="s">
        <v>51</v>
      </c>
    </row>
    <row r="47" spans="1:14" s="2" customFormat="1" x14ac:dyDescent="0.35">
      <c r="A47" s="35"/>
      <c r="C47" s="18"/>
      <c r="D47" s="20"/>
      <c r="F47" s="18"/>
      <c r="G47" s="18"/>
      <c r="H47" s="18"/>
      <c r="I47" s="18"/>
      <c r="J47" s="18"/>
      <c r="K47" s="17"/>
      <c r="L47" s="13"/>
      <c r="M47" s="13"/>
    </row>
    <row r="48" spans="1:14" s="2" customFormat="1" x14ac:dyDescent="0.35">
      <c r="A48" s="35"/>
      <c r="B48" s="2" t="s">
        <v>166</v>
      </c>
      <c r="C48" s="18"/>
      <c r="D48" s="20"/>
      <c r="F48" s="18"/>
      <c r="G48" s="18"/>
      <c r="H48" s="18"/>
      <c r="I48" s="18"/>
      <c r="J48" s="18"/>
      <c r="K48" s="29"/>
      <c r="L48" s="13"/>
      <c r="M48" s="13"/>
    </row>
    <row r="49" spans="1:13" s="2" customFormat="1" x14ac:dyDescent="0.35">
      <c r="A49" s="35"/>
      <c r="B49" s="2" t="s">
        <v>167</v>
      </c>
      <c r="C49" s="18"/>
      <c r="D49" s="20"/>
      <c r="F49" s="18"/>
      <c r="G49" s="18"/>
      <c r="H49" s="18"/>
      <c r="I49" s="18"/>
      <c r="J49" s="18"/>
      <c r="K49" s="29"/>
      <c r="L49" s="13"/>
      <c r="M49" s="13"/>
    </row>
    <row r="50" spans="1:13" s="2" customFormat="1" x14ac:dyDescent="0.35">
      <c r="A50" s="35"/>
      <c r="B50" s="2" t="s">
        <v>168</v>
      </c>
      <c r="C50" s="18"/>
      <c r="D50" s="20"/>
      <c r="F50" s="18"/>
      <c r="G50" s="18"/>
      <c r="H50" s="18"/>
      <c r="I50" s="18"/>
      <c r="J50" s="18"/>
      <c r="K50" s="29"/>
      <c r="L50" s="13"/>
      <c r="M50" s="13"/>
    </row>
    <row r="51" spans="1:13" s="2" customFormat="1" x14ac:dyDescent="0.35">
      <c r="A51" s="35"/>
      <c r="B51" s="2" t="s">
        <v>170</v>
      </c>
      <c r="C51" s="18"/>
      <c r="D51" s="20"/>
      <c r="F51" s="18"/>
      <c r="G51" s="18"/>
      <c r="H51" s="18"/>
      <c r="I51" s="18"/>
      <c r="J51" s="18"/>
      <c r="K51" s="29"/>
      <c r="L51" s="13"/>
      <c r="M51" s="13"/>
    </row>
    <row r="52" spans="1:13" s="2" customFormat="1" x14ac:dyDescent="0.35">
      <c r="A52" s="35"/>
      <c r="B52" s="86" t="s">
        <v>171</v>
      </c>
      <c r="C52" s="18"/>
      <c r="D52" s="20"/>
      <c r="F52" s="18"/>
      <c r="G52" s="18"/>
      <c r="H52" s="18"/>
      <c r="I52" s="18"/>
      <c r="J52" s="18"/>
      <c r="K52" s="29"/>
      <c r="L52" s="13"/>
      <c r="M52" s="13"/>
    </row>
    <row r="53" spans="1:13" s="2" customFormat="1" x14ac:dyDescent="0.35">
      <c r="A53" s="35"/>
      <c r="B53" s="86" t="s">
        <v>174</v>
      </c>
      <c r="C53" s="18"/>
      <c r="D53" s="20"/>
      <c r="F53" s="18"/>
      <c r="G53" s="18"/>
      <c r="H53" s="18"/>
      <c r="I53" s="18"/>
      <c r="J53" s="18"/>
      <c r="K53" s="29"/>
      <c r="L53" s="13"/>
      <c r="M53" s="13"/>
    </row>
    <row r="54" spans="1:13" s="2" customFormat="1" x14ac:dyDescent="0.35">
      <c r="A54" s="35"/>
      <c r="B54" s="86" t="s">
        <v>175</v>
      </c>
      <c r="C54" s="18"/>
      <c r="D54" s="20"/>
      <c r="F54" s="18"/>
      <c r="G54" s="18"/>
      <c r="H54" s="18"/>
      <c r="I54" s="18"/>
      <c r="J54" s="18"/>
      <c r="K54" s="17"/>
      <c r="L54" s="13"/>
      <c r="M54" s="13"/>
    </row>
    <row r="55" spans="1:13" s="2" customFormat="1" x14ac:dyDescent="0.35">
      <c r="A55" s="35"/>
      <c r="B55" s="2" t="s">
        <v>177</v>
      </c>
      <c r="C55" s="18"/>
      <c r="D55" s="20"/>
      <c r="F55" s="18"/>
      <c r="G55" s="18"/>
      <c r="H55" s="18"/>
      <c r="I55" s="18"/>
      <c r="J55" s="18"/>
      <c r="K55" s="17"/>
      <c r="L55" s="13"/>
      <c r="M55" s="13"/>
    </row>
    <row r="56" spans="1:13" s="2" customFormat="1" x14ac:dyDescent="0.35">
      <c r="A56" s="35"/>
      <c r="B56" s="2" t="s">
        <v>179</v>
      </c>
      <c r="C56" s="18"/>
      <c r="D56" s="20"/>
      <c r="F56" s="18"/>
      <c r="G56" s="18"/>
      <c r="H56" s="18"/>
      <c r="I56" s="18"/>
      <c r="J56" s="18"/>
      <c r="K56" s="17"/>
      <c r="L56" s="13"/>
      <c r="M56" s="13"/>
    </row>
    <row r="57" spans="1:13" s="2" customFormat="1" x14ac:dyDescent="0.35">
      <c r="A57" s="35"/>
      <c r="B57" s="86" t="s">
        <v>182</v>
      </c>
      <c r="C57" s="18"/>
      <c r="D57" s="20"/>
      <c r="F57" s="18"/>
      <c r="G57" s="18"/>
      <c r="H57" s="18"/>
      <c r="I57" s="18"/>
      <c r="J57" s="18"/>
      <c r="K57" s="17"/>
      <c r="L57" s="13"/>
      <c r="M57" s="13"/>
    </row>
    <row r="58" spans="1:13" s="2" customFormat="1" x14ac:dyDescent="0.35">
      <c r="A58" s="35"/>
      <c r="C58" s="18"/>
      <c r="D58" s="20"/>
      <c r="F58" s="18"/>
      <c r="G58" s="18"/>
      <c r="H58" s="18"/>
      <c r="I58" s="18"/>
      <c r="J58" s="18"/>
      <c r="K58" s="17"/>
      <c r="L58" s="13"/>
      <c r="M58" s="13"/>
    </row>
    <row r="59" spans="1:13" s="2" customFormat="1" ht="26.25" x14ac:dyDescent="0.35">
      <c r="A59" s="35"/>
      <c r="B59" s="2" t="s">
        <v>183</v>
      </c>
      <c r="C59" s="18"/>
      <c r="D59" s="20"/>
      <c r="F59" s="18"/>
      <c r="G59" s="18"/>
      <c r="H59" s="18"/>
      <c r="I59" s="18"/>
      <c r="J59" s="18"/>
      <c r="K59" s="17"/>
      <c r="L59" s="48">
        <f ca="1">L45</f>
        <v>271.19611021069693</v>
      </c>
      <c r="M59" s="21" t="s">
        <v>7</v>
      </c>
    </row>
    <row r="60" spans="1:13" s="2" customFormat="1" x14ac:dyDescent="0.35">
      <c r="A60" s="35"/>
      <c r="C60" s="18"/>
      <c r="D60" s="20"/>
      <c r="F60" s="18"/>
      <c r="G60" s="18"/>
      <c r="H60" s="18"/>
      <c r="I60" s="18"/>
      <c r="J60" s="18"/>
      <c r="K60" s="17"/>
      <c r="L60" s="17"/>
      <c r="M60" s="32"/>
    </row>
    <row r="61" spans="1:13" s="2" customFormat="1" x14ac:dyDescent="0.35">
      <c r="A61" s="35"/>
      <c r="C61" s="18"/>
      <c r="D61" s="20"/>
      <c r="F61" s="18"/>
      <c r="G61" s="18"/>
      <c r="H61" s="18"/>
      <c r="I61" s="18"/>
      <c r="J61" s="18"/>
      <c r="K61" s="17"/>
      <c r="L61" s="17"/>
      <c r="M61" s="32"/>
    </row>
    <row r="62" spans="1:13" s="2" customFormat="1" x14ac:dyDescent="0.35">
      <c r="A62" s="35"/>
      <c r="C62" s="18"/>
      <c r="D62" s="20"/>
      <c r="F62" s="18"/>
      <c r="G62" s="18"/>
      <c r="H62" s="18"/>
      <c r="I62" s="18"/>
      <c r="J62" s="18"/>
      <c r="K62" s="17"/>
      <c r="L62" s="40"/>
      <c r="M62" s="32"/>
    </row>
    <row r="63" spans="1:13" s="2" customFormat="1" x14ac:dyDescent="0.35">
      <c r="A63" s="35"/>
      <c r="C63" s="18"/>
      <c r="D63" s="20"/>
      <c r="F63" s="18"/>
      <c r="G63" s="18"/>
      <c r="H63" s="18"/>
      <c r="I63" s="18"/>
      <c r="J63" s="18"/>
      <c r="K63" s="17"/>
      <c r="L63" s="40"/>
      <c r="M63" s="32"/>
    </row>
    <row r="64" spans="1:13" s="2" customFormat="1" x14ac:dyDescent="0.35">
      <c r="A64" s="35"/>
      <c r="C64" s="18"/>
      <c r="D64" s="20"/>
      <c r="F64" s="18"/>
      <c r="G64" s="18"/>
      <c r="H64" s="18"/>
      <c r="I64" s="18"/>
      <c r="J64" s="18"/>
      <c r="K64" s="17"/>
      <c r="L64" s="40"/>
      <c r="M64" s="32"/>
    </row>
    <row r="65" spans="1:13" s="2" customFormat="1" x14ac:dyDescent="0.35">
      <c r="A65" s="35"/>
      <c r="C65" s="18"/>
      <c r="D65" s="20"/>
      <c r="F65" s="18"/>
      <c r="G65" s="18"/>
      <c r="H65" s="18"/>
      <c r="I65" s="18"/>
      <c r="J65" s="18"/>
      <c r="K65" s="17"/>
      <c r="L65" s="40"/>
      <c r="M65" s="32"/>
    </row>
    <row r="66" spans="1:13" s="2" customFormat="1" x14ac:dyDescent="0.35">
      <c r="A66" s="35"/>
      <c r="C66" s="18"/>
      <c r="D66" s="20"/>
      <c r="F66" s="18"/>
      <c r="G66" s="18"/>
      <c r="H66" s="18"/>
      <c r="I66" s="18"/>
      <c r="J66" s="18"/>
      <c r="K66" s="17"/>
      <c r="L66" s="40"/>
      <c r="M66" s="32"/>
    </row>
    <row r="67" spans="1:13" s="2" customFormat="1" ht="26.25" thickBot="1" x14ac:dyDescent="0.4">
      <c r="A67" s="35"/>
      <c r="C67" s="18"/>
      <c r="D67" s="20"/>
      <c r="F67" s="18"/>
      <c r="G67" s="18"/>
      <c r="H67" s="18"/>
      <c r="I67" s="18"/>
      <c r="J67" s="18"/>
      <c r="K67" s="17"/>
      <c r="L67" s="40"/>
      <c r="M67" s="32"/>
    </row>
    <row r="68" spans="1:13" ht="26.25" thickBot="1" x14ac:dyDescent="0.4">
      <c r="A68" s="5"/>
      <c r="B68" s="5"/>
      <c r="C68" s="4" t="s">
        <v>41</v>
      </c>
      <c r="D68" s="5">
        <v>10</v>
      </c>
      <c r="E68" s="6" t="s">
        <v>0</v>
      </c>
      <c r="F68" s="7">
        <v>1000</v>
      </c>
      <c r="H68" s="39"/>
      <c r="K68" s="17"/>
      <c r="L68" s="40"/>
      <c r="M68" s="32"/>
    </row>
    <row r="69" spans="1:13" ht="26.25" thickBot="1" x14ac:dyDescent="0.4">
      <c r="A69" s="5"/>
      <c r="B69" s="5"/>
      <c r="C69" s="4" t="s">
        <v>42</v>
      </c>
      <c r="D69" s="5">
        <v>5</v>
      </c>
      <c r="E69" s="6" t="s">
        <v>0</v>
      </c>
      <c r="F69" s="7">
        <v>100</v>
      </c>
      <c r="K69" s="17"/>
      <c r="L69" s="40"/>
      <c r="M69" s="32"/>
    </row>
    <row r="70" spans="1:13" x14ac:dyDescent="0.35">
      <c r="K70" s="17"/>
      <c r="L70" s="40"/>
      <c r="M70" s="32"/>
    </row>
    <row r="71" spans="1:13" x14ac:dyDescent="0.35">
      <c r="K71" s="17"/>
      <c r="L71" s="40"/>
      <c r="M71" s="32"/>
    </row>
    <row r="72" spans="1:13" x14ac:dyDescent="0.35">
      <c r="K72" s="20"/>
      <c r="L72" s="40"/>
      <c r="M72" s="32"/>
    </row>
  </sheetData>
  <sheetProtection sheet="1" objects="1" scenarios="1"/>
  <pageMargins left="0.7" right="0.7" top="0.75" bottom="0.75" header="0.3" footer="0.3"/>
  <pageSetup scale="61" fitToHeight="0" orientation="portrait" horizontalDpi="200" verticalDpi="200" r:id="rId1"/>
  <headerFooter alignWithMargins="0">
    <oddHeader>&amp;A</oddHeader>
  </headerFooter>
  <rowBreaks count="1" manualBreakCount="1">
    <brk id="32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activeCell="A38" sqref="A38"/>
    </sheetView>
  </sheetViews>
  <sheetFormatPr defaultRowHeight="15" x14ac:dyDescent="0.25"/>
  <cols>
    <col min="1" max="1" width="6.5703125" style="111" bestFit="1" customWidth="1"/>
    <col min="2" max="2" width="10.42578125" style="111" bestFit="1" customWidth="1"/>
    <col min="3" max="3" width="16.85546875" style="111" bestFit="1" customWidth="1"/>
    <col min="4" max="4" width="17.28515625" style="111" bestFit="1" customWidth="1"/>
    <col min="5" max="5" width="75.85546875" style="111" bestFit="1" customWidth="1"/>
    <col min="6" max="16384" width="9.140625" style="111"/>
  </cols>
  <sheetData>
    <row r="1" spans="1:5" ht="15.75" thickBot="1" x14ac:dyDescent="0.3">
      <c r="A1" s="108" t="s">
        <v>229</v>
      </c>
      <c r="B1" s="108" t="s">
        <v>229</v>
      </c>
      <c r="C1" s="109" t="s">
        <v>230</v>
      </c>
      <c r="D1" s="109" t="s">
        <v>231</v>
      </c>
      <c r="E1" s="110" t="s">
        <v>232</v>
      </c>
    </row>
    <row r="2" spans="1:5" x14ac:dyDescent="0.25">
      <c r="A2" s="152"/>
      <c r="B2" s="154" t="s">
        <v>233</v>
      </c>
      <c r="C2" s="154" t="s">
        <v>234</v>
      </c>
      <c r="D2" s="154" t="s">
        <v>235</v>
      </c>
      <c r="E2" s="112" t="s">
        <v>236</v>
      </c>
    </row>
    <row r="3" spans="1:5" ht="15.75" thickBot="1" x14ac:dyDescent="0.3">
      <c r="A3" s="153"/>
      <c r="B3" s="154"/>
      <c r="C3" s="154"/>
      <c r="D3" s="154"/>
      <c r="E3" s="112" t="s">
        <v>237</v>
      </c>
    </row>
    <row r="4" spans="1:5" x14ac:dyDescent="0.25">
      <c r="A4" s="155"/>
      <c r="B4" s="154" t="s">
        <v>238</v>
      </c>
      <c r="C4" s="158" t="s">
        <v>239</v>
      </c>
      <c r="D4" s="158" t="s">
        <v>240</v>
      </c>
      <c r="E4" s="112" t="s">
        <v>237</v>
      </c>
    </row>
    <row r="5" spans="1:5" x14ac:dyDescent="0.25">
      <c r="A5" s="156"/>
      <c r="B5" s="154"/>
      <c r="C5" s="158"/>
      <c r="D5" s="158"/>
      <c r="E5" s="112" t="s">
        <v>241</v>
      </c>
    </row>
    <row r="6" spans="1:5" x14ac:dyDescent="0.25">
      <c r="A6" s="156"/>
      <c r="B6" s="154"/>
      <c r="C6" s="158"/>
      <c r="D6" s="158"/>
      <c r="E6" s="112" t="s">
        <v>242</v>
      </c>
    </row>
    <row r="7" spans="1:5" ht="15.75" thickBot="1" x14ac:dyDescent="0.3">
      <c r="A7" s="157"/>
      <c r="B7" s="154"/>
      <c r="C7" s="158"/>
      <c r="D7" s="158"/>
      <c r="E7" s="112" t="s">
        <v>243</v>
      </c>
    </row>
    <row r="8" spans="1:5" x14ac:dyDescent="0.25">
      <c r="A8" s="159"/>
      <c r="B8" s="154" t="s">
        <v>244</v>
      </c>
      <c r="C8" s="158" t="s">
        <v>245</v>
      </c>
      <c r="D8" s="158" t="s">
        <v>246</v>
      </c>
      <c r="E8" s="112" t="s">
        <v>241</v>
      </c>
    </row>
    <row r="9" spans="1:5" x14ac:dyDescent="0.25">
      <c r="A9" s="160"/>
      <c r="B9" s="154"/>
      <c r="C9" s="158"/>
      <c r="D9" s="158"/>
      <c r="E9" s="112" t="s">
        <v>242</v>
      </c>
    </row>
    <row r="10" spans="1:5" ht="15.75" thickBot="1" x14ac:dyDescent="0.3">
      <c r="A10" s="161"/>
      <c r="B10" s="154"/>
      <c r="C10" s="158"/>
      <c r="D10" s="158"/>
      <c r="E10" s="112" t="s">
        <v>243</v>
      </c>
    </row>
    <row r="11" spans="1:5" x14ac:dyDescent="0.25">
      <c r="A11" s="162"/>
      <c r="B11" s="154" t="s">
        <v>247</v>
      </c>
      <c r="C11" s="158" t="s">
        <v>248</v>
      </c>
      <c r="D11" s="158" t="s">
        <v>249</v>
      </c>
      <c r="E11" s="112" t="s">
        <v>241</v>
      </c>
    </row>
    <row r="12" spans="1:5" x14ac:dyDescent="0.25">
      <c r="A12" s="163"/>
      <c r="B12" s="154"/>
      <c r="C12" s="158"/>
      <c r="D12" s="158"/>
      <c r="E12" s="112" t="s">
        <v>242</v>
      </c>
    </row>
    <row r="13" spans="1:5" ht="15.75" thickBot="1" x14ac:dyDescent="0.3">
      <c r="A13" s="164"/>
      <c r="B13" s="154"/>
      <c r="C13" s="158"/>
      <c r="D13" s="158"/>
      <c r="E13" s="112" t="s">
        <v>243</v>
      </c>
    </row>
    <row r="14" spans="1:5" x14ac:dyDescent="0.25">
      <c r="A14" s="165"/>
      <c r="B14" s="154" t="s">
        <v>250</v>
      </c>
      <c r="C14" s="158" t="s">
        <v>251</v>
      </c>
      <c r="D14" s="154" t="s">
        <v>252</v>
      </c>
      <c r="E14" s="113" t="s">
        <v>253</v>
      </c>
    </row>
    <row r="15" spans="1:5" x14ac:dyDescent="0.25">
      <c r="A15" s="166"/>
      <c r="B15" s="154"/>
      <c r="C15" s="158"/>
      <c r="D15" s="154"/>
      <c r="E15" s="112" t="s">
        <v>243</v>
      </c>
    </row>
    <row r="16" spans="1:5" x14ac:dyDescent="0.25">
      <c r="A16" s="166"/>
      <c r="B16" s="154"/>
      <c r="C16" s="158"/>
      <c r="D16" s="154"/>
      <c r="E16" s="112" t="s">
        <v>254</v>
      </c>
    </row>
    <row r="17" spans="1:5" x14ac:dyDescent="0.25">
      <c r="A17" s="166"/>
      <c r="B17" s="154"/>
      <c r="C17" s="158"/>
      <c r="D17" s="154"/>
      <c r="E17" s="112" t="s">
        <v>255</v>
      </c>
    </row>
    <row r="18" spans="1:5" x14ac:dyDescent="0.25">
      <c r="A18" s="166"/>
      <c r="B18" s="154"/>
      <c r="C18" s="158"/>
      <c r="D18" s="154"/>
      <c r="E18" s="113" t="s">
        <v>256</v>
      </c>
    </row>
    <row r="19" spans="1:5" ht="15.75" thickBot="1" x14ac:dyDescent="0.3">
      <c r="A19" s="167"/>
      <c r="B19" s="154"/>
      <c r="C19" s="158"/>
      <c r="D19" s="154"/>
      <c r="E19" s="112" t="s">
        <v>257</v>
      </c>
    </row>
    <row r="20" spans="1:5" x14ac:dyDescent="0.25">
      <c r="A20" s="168"/>
      <c r="B20" s="154" t="s">
        <v>258</v>
      </c>
      <c r="C20" s="158" t="s">
        <v>259</v>
      </c>
      <c r="D20" s="158" t="s">
        <v>260</v>
      </c>
      <c r="E20" s="112" t="s">
        <v>261</v>
      </c>
    </row>
    <row r="21" spans="1:5" x14ac:dyDescent="0.25">
      <c r="A21" s="169"/>
      <c r="B21" s="154"/>
      <c r="C21" s="158"/>
      <c r="D21" s="158"/>
      <c r="E21" s="112" t="s">
        <v>262</v>
      </c>
    </row>
    <row r="22" spans="1:5" x14ac:dyDescent="0.25">
      <c r="A22" s="169"/>
      <c r="B22" s="154"/>
      <c r="C22" s="158"/>
      <c r="D22" s="158"/>
      <c r="E22" s="112" t="s">
        <v>263</v>
      </c>
    </row>
    <row r="23" spans="1:5" ht="15.75" thickBot="1" x14ac:dyDescent="0.3">
      <c r="A23" s="170"/>
      <c r="B23" s="154"/>
      <c r="C23" s="158"/>
      <c r="D23" s="158"/>
      <c r="E23" s="112" t="s">
        <v>264</v>
      </c>
    </row>
    <row r="24" spans="1:5" ht="15.75" thickBot="1" x14ac:dyDescent="0.3">
      <c r="A24" s="114"/>
      <c r="B24" s="115" t="s">
        <v>265</v>
      </c>
      <c r="C24" s="116" t="s">
        <v>266</v>
      </c>
      <c r="D24" s="116" t="s">
        <v>267</v>
      </c>
      <c r="E24" s="112" t="s">
        <v>262</v>
      </c>
    </row>
    <row r="25" spans="1:5" x14ac:dyDescent="0.25">
      <c r="A25" s="173"/>
      <c r="B25" s="154" t="s">
        <v>268</v>
      </c>
      <c r="C25" s="176" t="s">
        <v>269</v>
      </c>
      <c r="D25" s="158" t="s">
        <v>270</v>
      </c>
      <c r="E25" s="112" t="s">
        <v>271</v>
      </c>
    </row>
    <row r="26" spans="1:5" x14ac:dyDescent="0.25">
      <c r="A26" s="174"/>
      <c r="B26" s="154"/>
      <c r="C26" s="176"/>
      <c r="D26" s="158"/>
      <c r="E26" s="112" t="s">
        <v>272</v>
      </c>
    </row>
    <row r="27" spans="1:5" x14ac:dyDescent="0.25">
      <c r="A27" s="174"/>
      <c r="B27" s="154"/>
      <c r="C27" s="176"/>
      <c r="D27" s="158"/>
      <c r="E27" s="112" t="s">
        <v>273</v>
      </c>
    </row>
    <row r="28" spans="1:5" x14ac:dyDescent="0.25">
      <c r="A28" s="174"/>
      <c r="B28" s="154"/>
      <c r="C28" s="176"/>
      <c r="D28" s="158"/>
      <c r="E28" s="112" t="s">
        <v>274</v>
      </c>
    </row>
    <row r="29" spans="1:5" x14ac:dyDescent="0.25">
      <c r="A29" s="174"/>
      <c r="B29" s="154"/>
      <c r="C29" s="176"/>
      <c r="D29" s="158"/>
      <c r="E29" s="112" t="s">
        <v>275</v>
      </c>
    </row>
    <row r="30" spans="1:5" ht="15.75" thickBot="1" x14ac:dyDescent="0.3">
      <c r="A30" s="175"/>
      <c r="B30" s="154"/>
      <c r="C30" s="176"/>
      <c r="D30" s="158"/>
      <c r="E30" s="112" t="s">
        <v>276</v>
      </c>
    </row>
    <row r="31" spans="1:5" x14ac:dyDescent="0.25">
      <c r="A31" s="177"/>
      <c r="B31" s="154" t="s">
        <v>277</v>
      </c>
      <c r="C31" s="158" t="s">
        <v>278</v>
      </c>
      <c r="D31" s="154" t="s">
        <v>279</v>
      </c>
      <c r="E31" s="112" t="s">
        <v>280</v>
      </c>
    </row>
    <row r="32" spans="1:5" x14ac:dyDescent="0.25">
      <c r="A32" s="178"/>
      <c r="B32" s="154"/>
      <c r="C32" s="158"/>
      <c r="D32" s="154"/>
      <c r="E32" s="112" t="s">
        <v>281</v>
      </c>
    </row>
    <row r="33" spans="1:5" x14ac:dyDescent="0.25">
      <c r="A33" s="178"/>
      <c r="B33" s="154"/>
      <c r="C33" s="158"/>
      <c r="D33" s="154"/>
      <c r="E33" s="112" t="s">
        <v>282</v>
      </c>
    </row>
    <row r="34" spans="1:5" ht="15.75" thickBot="1" x14ac:dyDescent="0.3">
      <c r="A34" s="179"/>
      <c r="B34" s="154"/>
      <c r="C34" s="158"/>
      <c r="D34" s="154"/>
      <c r="E34" s="112" t="s">
        <v>283</v>
      </c>
    </row>
    <row r="35" spans="1:5" ht="15.75" thickBot="1" x14ac:dyDescent="0.3">
      <c r="A35" s="117"/>
      <c r="B35" s="115" t="s">
        <v>284</v>
      </c>
      <c r="C35" s="116" t="s">
        <v>278</v>
      </c>
      <c r="D35" s="116" t="s">
        <v>260</v>
      </c>
      <c r="E35" s="112" t="s">
        <v>285</v>
      </c>
    </row>
    <row r="36" spans="1:5" x14ac:dyDescent="0.25">
      <c r="A36" s="171"/>
      <c r="B36" s="158" t="s">
        <v>286</v>
      </c>
      <c r="C36" s="158" t="s">
        <v>287</v>
      </c>
      <c r="D36" s="158" t="s">
        <v>288</v>
      </c>
      <c r="E36" s="112" t="s">
        <v>289</v>
      </c>
    </row>
    <row r="37" spans="1:5" ht="15.75" thickBot="1" x14ac:dyDescent="0.3">
      <c r="A37" s="172"/>
      <c r="B37" s="158"/>
      <c r="C37" s="158"/>
      <c r="D37" s="158"/>
      <c r="E37" s="112" t="s">
        <v>290</v>
      </c>
    </row>
    <row r="38" spans="1:5" x14ac:dyDescent="0.25">
      <c r="A38" s="111" t="s">
        <v>291</v>
      </c>
    </row>
  </sheetData>
  <mergeCells count="36">
    <mergeCell ref="A36:A37"/>
    <mergeCell ref="B36:B37"/>
    <mergeCell ref="C36:C37"/>
    <mergeCell ref="D36:D37"/>
    <mergeCell ref="A25:A30"/>
    <mergeCell ref="B25:B30"/>
    <mergeCell ref="C25:C30"/>
    <mergeCell ref="D25:D30"/>
    <mergeCell ref="A31:A34"/>
    <mergeCell ref="B31:B34"/>
    <mergeCell ref="C31:C34"/>
    <mergeCell ref="D31:D34"/>
    <mergeCell ref="A14:A19"/>
    <mergeCell ref="B14:B19"/>
    <mergeCell ref="C14:C19"/>
    <mergeCell ref="D14:D19"/>
    <mergeCell ref="A20:A23"/>
    <mergeCell ref="B20:B23"/>
    <mergeCell ref="C20:C23"/>
    <mergeCell ref="D20:D23"/>
    <mergeCell ref="A8:A10"/>
    <mergeCell ref="B8:B10"/>
    <mergeCell ref="C8:C10"/>
    <mergeCell ref="D8:D10"/>
    <mergeCell ref="A11:A13"/>
    <mergeCell ref="B11:B13"/>
    <mergeCell ref="C11:C13"/>
    <mergeCell ref="D11:D13"/>
    <mergeCell ref="A2:A3"/>
    <mergeCell ref="B2:B3"/>
    <mergeCell ref="C2:C3"/>
    <mergeCell ref="D2:D3"/>
    <mergeCell ref="A4:A7"/>
    <mergeCell ref="B4:B7"/>
    <mergeCell ref="C4:C7"/>
    <mergeCell ref="D4:D7"/>
  </mergeCells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"/>
  <sheetViews>
    <sheetView tabSelected="1" view="pageBreakPreview" zoomScale="70" zoomScaleNormal="100" zoomScaleSheetLayoutView="70" workbookViewId="0">
      <selection activeCell="N7" sqref="N7"/>
    </sheetView>
  </sheetViews>
  <sheetFormatPr defaultColWidth="9.140625" defaultRowHeight="25.5" x14ac:dyDescent="0.35"/>
  <cols>
    <col min="1" max="1" width="9.140625" style="91" bestFit="1" customWidth="1"/>
    <col min="2" max="2" width="10.42578125" style="90" customWidth="1"/>
    <col min="3" max="3" width="9.140625" style="90"/>
    <col min="4" max="4" width="9.140625" style="90" bestFit="1" customWidth="1"/>
    <col min="5" max="5" width="10.42578125" style="90" customWidth="1"/>
    <col min="6" max="6" width="12.7109375" style="90" bestFit="1" customWidth="1"/>
    <col min="7" max="7" width="11.140625" style="90" bestFit="1" customWidth="1"/>
    <col min="8" max="8" width="10.42578125" style="90" customWidth="1"/>
    <col min="9" max="11" width="9.140625" style="90"/>
    <col min="12" max="12" width="20.7109375" style="90" customWidth="1"/>
    <col min="13" max="16384" width="9.140625" style="90"/>
  </cols>
  <sheetData>
    <row r="1" spans="1:13" s="89" customFormat="1" ht="26.25" x14ac:dyDescent="0.35">
      <c r="A1" s="31"/>
      <c r="B1" s="33"/>
      <c r="C1" s="34"/>
      <c r="D1" s="31"/>
      <c r="E1" s="33"/>
      <c r="F1" s="18" t="s">
        <v>644</v>
      </c>
      <c r="G1" s="18"/>
      <c r="H1" s="18"/>
      <c r="I1" s="18"/>
      <c r="J1" s="18"/>
      <c r="K1" s="31"/>
      <c r="L1" s="33"/>
      <c r="M1" s="34"/>
    </row>
    <row r="2" spans="1:13" s="89" customFormat="1" ht="26.25" x14ac:dyDescent="0.35">
      <c r="A2" s="31"/>
      <c r="B2" s="33"/>
      <c r="C2" s="34"/>
      <c r="D2" s="31"/>
      <c r="E2" s="33"/>
      <c r="F2" s="34"/>
      <c r="G2" s="49" t="s">
        <v>151</v>
      </c>
      <c r="H2" s="34"/>
      <c r="I2" s="34"/>
      <c r="J2" s="34"/>
      <c r="K2" s="31"/>
      <c r="L2" s="33"/>
      <c r="M2" s="34"/>
    </row>
    <row r="3" spans="1:13" s="89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645</v>
      </c>
      <c r="L3" s="206">
        <f ca="1">(ROUND(($D$50+($F$50-$D$50)*RAND()),1))</f>
        <v>1.1000000000000001</v>
      </c>
      <c r="M3" s="44" t="s">
        <v>2</v>
      </c>
    </row>
    <row r="4" spans="1:13" s="89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646</v>
      </c>
      <c r="L4" s="23">
        <f ca="1">(ROUND(($D$49+($F$49-$D$49)*RAND()),0))</f>
        <v>9</v>
      </c>
      <c r="M4" s="21" t="s">
        <v>7</v>
      </c>
    </row>
    <row r="5" spans="1:13" s="89" customFormat="1" ht="30" x14ac:dyDescent="0.35">
      <c r="A5" s="31"/>
      <c r="B5" s="33"/>
      <c r="C5" s="34"/>
      <c r="D5" s="31"/>
      <c r="E5" s="33"/>
      <c r="F5" s="34"/>
      <c r="G5" s="34"/>
      <c r="H5" s="54" t="s">
        <v>647</v>
      </c>
      <c r="J5" s="34"/>
      <c r="K5" s="11" t="s">
        <v>650</v>
      </c>
      <c r="L5" s="205"/>
      <c r="M5" s="44" t="s">
        <v>2</v>
      </c>
    </row>
    <row r="6" spans="1:13" s="89" customFormat="1" ht="30" x14ac:dyDescent="0.35">
      <c r="A6" s="31"/>
      <c r="B6" s="33"/>
      <c r="C6" s="34"/>
      <c r="D6" s="31"/>
      <c r="E6" s="33"/>
      <c r="F6" s="34"/>
      <c r="G6" s="34"/>
      <c r="J6" s="34"/>
      <c r="K6" s="11" t="s">
        <v>651</v>
      </c>
      <c r="L6" s="205"/>
      <c r="M6" s="44" t="s">
        <v>4</v>
      </c>
    </row>
    <row r="7" spans="1:13" s="89" customFormat="1" ht="26.25" x14ac:dyDescent="0.35">
      <c r="A7" s="31"/>
      <c r="B7" s="33"/>
      <c r="C7" s="34"/>
      <c r="D7" s="31"/>
      <c r="E7" s="33"/>
      <c r="F7" s="34"/>
      <c r="G7" s="34"/>
      <c r="J7" s="34"/>
      <c r="K7" s="11"/>
      <c r="L7" s="11"/>
      <c r="M7" s="44"/>
    </row>
    <row r="8" spans="1:13" s="89" customFormat="1" ht="30" x14ac:dyDescent="0.35">
      <c r="A8" s="31"/>
      <c r="B8" s="33"/>
      <c r="C8" s="34"/>
      <c r="D8" s="31"/>
      <c r="E8" s="33"/>
      <c r="F8" s="34"/>
      <c r="G8" s="34"/>
      <c r="H8" s="54" t="s">
        <v>648</v>
      </c>
      <c r="I8" s="34"/>
      <c r="J8" s="34"/>
      <c r="K8" s="11" t="s">
        <v>650</v>
      </c>
      <c r="L8" s="205"/>
      <c r="M8" s="44" t="s">
        <v>2</v>
      </c>
    </row>
    <row r="9" spans="1:13" s="89" customFormat="1" ht="30" x14ac:dyDescent="0.5">
      <c r="A9" s="31"/>
      <c r="B9" s="33"/>
      <c r="C9" s="34"/>
      <c r="D9" s="31"/>
      <c r="E9" s="33"/>
      <c r="F9" s="34"/>
      <c r="G9" s="34"/>
      <c r="H9" s="89" t="s">
        <v>666</v>
      </c>
      <c r="I9" s="34"/>
      <c r="J9" s="34"/>
      <c r="K9" s="11" t="s">
        <v>651</v>
      </c>
      <c r="L9" s="205"/>
      <c r="M9" s="44" t="s">
        <v>4</v>
      </c>
    </row>
    <row r="10" spans="1:13" s="89" customFormat="1" ht="56.25" customHeight="1" x14ac:dyDescent="0.35">
      <c r="A10" s="31"/>
      <c r="B10" s="33"/>
      <c r="C10" s="34"/>
      <c r="D10" s="31"/>
      <c r="E10" s="33"/>
      <c r="F10" s="34"/>
      <c r="G10" s="34"/>
      <c r="H10" s="34"/>
      <c r="I10" s="34"/>
      <c r="J10" s="34"/>
      <c r="K10" s="11"/>
      <c r="L10" s="11"/>
      <c r="M10" s="32"/>
    </row>
    <row r="11" spans="1:13" s="89" customFormat="1" ht="30" x14ac:dyDescent="0.35">
      <c r="A11" s="31"/>
      <c r="C11" s="34"/>
      <c r="D11" s="31"/>
      <c r="F11" s="34"/>
      <c r="G11" s="34"/>
      <c r="H11" s="32"/>
      <c r="I11" s="32"/>
      <c r="J11" s="32"/>
      <c r="K11" s="11" t="s">
        <v>645</v>
      </c>
      <c r="L11" s="206">
        <f ca="1">(ROUND(($D$50+($F$50-$D$50)*RAND()),1))</f>
        <v>0.6</v>
      </c>
      <c r="M11" s="44" t="s">
        <v>2</v>
      </c>
    </row>
    <row r="12" spans="1:13" s="89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1" t="s">
        <v>646</v>
      </c>
      <c r="L12" s="23">
        <f ca="1">(ROUND(($D$49+($F$49-$D$49)*RAND()),0))</f>
        <v>5</v>
      </c>
      <c r="M12" s="21" t="s">
        <v>7</v>
      </c>
    </row>
    <row r="13" spans="1:13" s="89" customFormat="1" ht="30" x14ac:dyDescent="0.35">
      <c r="A13" s="31"/>
      <c r="C13" s="34"/>
      <c r="D13" s="31"/>
      <c r="F13" s="34"/>
      <c r="G13" s="34"/>
      <c r="H13" s="54" t="s">
        <v>647</v>
      </c>
      <c r="J13" s="34"/>
      <c r="K13" s="11" t="s">
        <v>660</v>
      </c>
      <c r="L13" s="205"/>
      <c r="M13" s="44" t="s">
        <v>2</v>
      </c>
    </row>
    <row r="14" spans="1:13" s="89" customFormat="1" ht="30" x14ac:dyDescent="0.35">
      <c r="A14" s="31"/>
      <c r="C14" s="34"/>
      <c r="D14" s="31"/>
      <c r="F14" s="34"/>
      <c r="G14" s="34"/>
      <c r="J14" s="34"/>
      <c r="K14" s="11" t="s">
        <v>663</v>
      </c>
      <c r="L14" s="205"/>
      <c r="M14" s="44" t="s">
        <v>4</v>
      </c>
    </row>
    <row r="15" spans="1:13" s="89" customFormat="1" ht="30" x14ac:dyDescent="0.35">
      <c r="A15" s="31"/>
      <c r="C15" s="34"/>
      <c r="D15" s="31"/>
      <c r="F15" s="34"/>
      <c r="G15" s="34"/>
      <c r="J15" s="34"/>
      <c r="K15" s="11" t="s">
        <v>651</v>
      </c>
      <c r="L15" s="210"/>
      <c r="M15" s="44" t="s">
        <v>4</v>
      </c>
    </row>
    <row r="16" spans="1:13" s="89" customFormat="1" ht="26.25" x14ac:dyDescent="0.35">
      <c r="A16" s="31"/>
      <c r="C16" s="34"/>
      <c r="D16" s="31"/>
      <c r="F16" s="34"/>
      <c r="G16" s="34"/>
      <c r="J16" s="34"/>
      <c r="K16" s="11"/>
      <c r="L16" s="44"/>
      <c r="M16" s="44"/>
    </row>
    <row r="17" spans="1:14" s="89" customFormat="1" ht="30" x14ac:dyDescent="0.35">
      <c r="A17" s="31"/>
      <c r="C17" s="34"/>
      <c r="D17" s="31"/>
      <c r="F17" s="34"/>
      <c r="G17" s="34"/>
      <c r="H17" s="54" t="s">
        <v>648</v>
      </c>
      <c r="I17" s="34"/>
      <c r="J17" s="34"/>
      <c r="K17" s="11" t="s">
        <v>660</v>
      </c>
      <c r="L17" s="210"/>
      <c r="M17" s="44" t="s">
        <v>2</v>
      </c>
    </row>
    <row r="18" spans="1:14" s="89" customFormat="1" ht="30" x14ac:dyDescent="0.5">
      <c r="A18" s="31"/>
      <c r="C18" s="34"/>
      <c r="D18" s="31"/>
      <c r="F18" s="34"/>
      <c r="G18" s="34"/>
      <c r="H18" s="89" t="s">
        <v>666</v>
      </c>
      <c r="I18" s="34"/>
      <c r="J18" s="34"/>
      <c r="K18" s="11" t="s">
        <v>663</v>
      </c>
      <c r="L18" s="210"/>
      <c r="M18" s="44" t="s">
        <v>4</v>
      </c>
    </row>
    <row r="19" spans="1:14" s="89" customFormat="1" ht="30" x14ac:dyDescent="0.35">
      <c r="A19" s="31"/>
      <c r="C19" s="34"/>
      <c r="D19" s="31"/>
      <c r="F19" s="34"/>
      <c r="G19" s="34"/>
      <c r="K19" s="11" t="s">
        <v>651</v>
      </c>
      <c r="L19" s="210"/>
      <c r="M19" s="44" t="s">
        <v>4</v>
      </c>
    </row>
    <row r="20" spans="1:14" s="89" customFormat="1" x14ac:dyDescent="0.35">
      <c r="A20" s="31"/>
      <c r="C20" s="32"/>
      <c r="D20" s="29"/>
      <c r="F20" s="32"/>
      <c r="G20" s="32"/>
      <c r="H20" s="32"/>
      <c r="I20" s="32"/>
      <c r="J20" s="32"/>
      <c r="K20" s="20"/>
      <c r="M20" s="32"/>
    </row>
    <row r="21" spans="1:14" ht="10.5" customHeight="1" x14ac:dyDescent="0.35">
      <c r="A21" s="26"/>
      <c r="B21" s="27"/>
      <c r="C21" s="28"/>
      <c r="D21" s="26"/>
      <c r="E21" s="27"/>
      <c r="F21" s="28"/>
      <c r="G21" s="28"/>
      <c r="H21" s="28"/>
      <c r="I21" s="28"/>
      <c r="J21" s="28"/>
      <c r="K21" s="26"/>
      <c r="L21" s="27"/>
      <c r="M21" s="28"/>
      <c r="N21" s="27"/>
    </row>
    <row r="22" spans="1:14" s="2" customFormat="1" x14ac:dyDescent="0.35">
      <c r="A22" s="35" t="s">
        <v>18</v>
      </c>
      <c r="C22" s="18"/>
      <c r="D22" s="20"/>
      <c r="F22" s="18"/>
      <c r="G22" s="18"/>
      <c r="H22" s="18"/>
      <c r="I22" s="18"/>
      <c r="J22" s="18"/>
    </row>
    <row r="23" spans="1:14" s="2" customFormat="1" ht="26.25" x14ac:dyDescent="0.35">
      <c r="A23" s="35"/>
      <c r="H23" s="54" t="s">
        <v>647</v>
      </c>
      <c r="I23" s="89"/>
      <c r="J23" s="34"/>
    </row>
    <row r="24" spans="1:14" s="2" customFormat="1" ht="30" x14ac:dyDescent="0.5">
      <c r="A24" s="35"/>
      <c r="H24" s="89" t="s">
        <v>652</v>
      </c>
      <c r="I24" s="89"/>
      <c r="J24" s="34"/>
    </row>
    <row r="25" spans="1:14" s="2" customFormat="1" ht="30" x14ac:dyDescent="0.35">
      <c r="A25" s="35"/>
      <c r="H25" s="207" t="s">
        <v>653</v>
      </c>
      <c r="K25" s="11" t="s">
        <v>651</v>
      </c>
      <c r="L25" s="205">
        <f ca="1">L3/L4</f>
        <v>0.12222222222222223</v>
      </c>
      <c r="M25" s="44" t="s">
        <v>4</v>
      </c>
    </row>
    <row r="26" spans="1:14" s="2" customFormat="1" ht="30" x14ac:dyDescent="0.35">
      <c r="A26" s="35"/>
      <c r="H26" s="207" t="s">
        <v>654</v>
      </c>
      <c r="K26" s="11" t="s">
        <v>650</v>
      </c>
      <c r="L26" s="208">
        <f ca="1">L3</f>
        <v>1.1000000000000001</v>
      </c>
      <c r="M26" s="44" t="s">
        <v>2</v>
      </c>
    </row>
    <row r="27" spans="1:14" s="2" customFormat="1" x14ac:dyDescent="0.35">
      <c r="A27" s="35"/>
    </row>
    <row r="28" spans="1:14" s="2" customFormat="1" ht="26.25" x14ac:dyDescent="0.35">
      <c r="A28" s="35"/>
      <c r="F28" s="54" t="s">
        <v>656</v>
      </c>
      <c r="I28" s="34"/>
      <c r="J28" s="34"/>
    </row>
    <row r="29" spans="1:14" s="2" customFormat="1" ht="26.25" x14ac:dyDescent="0.35">
      <c r="A29" s="35"/>
      <c r="H29" s="54" t="s">
        <v>657</v>
      </c>
      <c r="I29" s="34"/>
      <c r="J29" s="34"/>
      <c r="L29" s="2" t="str">
        <f ca="1">IF(L3&gt;=0.7,"Yes, it is on","No, it is off")</f>
        <v>Yes, it is on</v>
      </c>
    </row>
    <row r="30" spans="1:14" s="2" customFormat="1" ht="30.75" x14ac:dyDescent="0.55000000000000004">
      <c r="A30" s="35"/>
      <c r="G30" s="89" t="s">
        <v>667</v>
      </c>
      <c r="I30" s="34"/>
      <c r="J30" s="34"/>
      <c r="K30" s="11" t="s">
        <v>651</v>
      </c>
      <c r="L30" s="205">
        <f ca="1">IF(L3&gt;=0.7,(L3-0.7)/(L4+1),0)</f>
        <v>4.0000000000000015E-2</v>
      </c>
      <c r="M30" s="44" t="s">
        <v>4</v>
      </c>
    </row>
    <row r="31" spans="1:14" s="2" customFormat="1" ht="30" x14ac:dyDescent="0.35">
      <c r="A31" s="35"/>
      <c r="G31" s="207" t="s">
        <v>655</v>
      </c>
      <c r="K31" s="11" t="s">
        <v>650</v>
      </c>
      <c r="L31" s="208">
        <f ca="1">L30*L4</f>
        <v>0.36000000000000015</v>
      </c>
      <c r="M31" s="44" t="s">
        <v>2</v>
      </c>
    </row>
    <row r="32" spans="1:14" s="2" customFormat="1" ht="30" x14ac:dyDescent="0.5">
      <c r="A32" s="35"/>
      <c r="G32" s="2" t="s">
        <v>658</v>
      </c>
    </row>
    <row r="33" spans="1:13" s="2" customFormat="1" x14ac:dyDescent="0.35">
      <c r="A33" s="35"/>
    </row>
    <row r="34" spans="1:13" s="2" customFormat="1" ht="26.25" x14ac:dyDescent="0.35">
      <c r="A34" s="35"/>
      <c r="H34" s="54" t="s">
        <v>647</v>
      </c>
      <c r="I34" s="89"/>
      <c r="J34" s="34"/>
    </row>
    <row r="35" spans="1:13" s="2" customFormat="1" ht="30.75" x14ac:dyDescent="0.55000000000000004">
      <c r="A35" s="35"/>
      <c r="H35" s="209" t="s">
        <v>659</v>
      </c>
      <c r="I35" s="89"/>
      <c r="J35" s="34"/>
    </row>
    <row r="36" spans="1:13" s="2" customFormat="1" ht="30.75" x14ac:dyDescent="0.55000000000000004">
      <c r="A36" s="35"/>
      <c r="H36" s="209" t="s">
        <v>661</v>
      </c>
      <c r="I36" s="89"/>
      <c r="J36" s="34"/>
      <c r="K36" s="11" t="s">
        <v>27</v>
      </c>
      <c r="L36" s="2">
        <f ca="1">2+((L12*2)/(L12+2))</f>
        <v>3.4285714285714288</v>
      </c>
      <c r="M36" s="21" t="s">
        <v>93</v>
      </c>
    </row>
    <row r="37" spans="1:13" s="2" customFormat="1" ht="30" x14ac:dyDescent="0.4">
      <c r="A37" s="35"/>
      <c r="H37" s="209" t="s">
        <v>662</v>
      </c>
      <c r="I37" s="89"/>
      <c r="J37" s="34"/>
      <c r="K37" s="11" t="s">
        <v>660</v>
      </c>
      <c r="L37" s="210">
        <f ca="1">L11*(1-(2/L36))</f>
        <v>0.25000000000000006</v>
      </c>
      <c r="M37" s="44" t="s">
        <v>2</v>
      </c>
    </row>
    <row r="38" spans="1:13" s="2" customFormat="1" ht="30" x14ac:dyDescent="0.35">
      <c r="A38" s="35"/>
      <c r="H38" s="207" t="s">
        <v>668</v>
      </c>
      <c r="K38" s="11" t="s">
        <v>663</v>
      </c>
      <c r="L38" s="210">
        <f ca="1">L37/L12</f>
        <v>5.000000000000001E-2</v>
      </c>
      <c r="M38" s="44" t="s">
        <v>4</v>
      </c>
    </row>
    <row r="39" spans="1:13" s="2" customFormat="1" x14ac:dyDescent="0.35">
      <c r="A39" s="35"/>
    </row>
    <row r="40" spans="1:13" s="2" customFormat="1" ht="30" x14ac:dyDescent="0.35">
      <c r="A40" s="35"/>
      <c r="F40" s="207" t="s">
        <v>672</v>
      </c>
      <c r="K40" s="11" t="s">
        <v>651</v>
      </c>
      <c r="L40" s="210">
        <f ca="1">(L11/L36)-L38</f>
        <v>0.12499999999999997</v>
      </c>
      <c r="M40" s="44" t="s">
        <v>4</v>
      </c>
    </row>
    <row r="41" spans="1:13" s="2" customFormat="1" ht="30.75" x14ac:dyDescent="0.35">
      <c r="A41" s="35"/>
      <c r="F41" s="54" t="s">
        <v>664</v>
      </c>
      <c r="I41" s="34"/>
      <c r="J41" s="34"/>
    </row>
    <row r="42" spans="1:13" s="2" customFormat="1" ht="30.75" x14ac:dyDescent="0.55000000000000004">
      <c r="A42" s="35"/>
      <c r="B42" s="209" t="s">
        <v>665</v>
      </c>
      <c r="I42" s="89"/>
      <c r="J42" s="34"/>
    </row>
    <row r="43" spans="1:13" s="2" customFormat="1" ht="30" x14ac:dyDescent="0.35">
      <c r="I43" s="89"/>
      <c r="J43" s="34"/>
      <c r="K43" s="11" t="s">
        <v>27</v>
      </c>
      <c r="L43" s="2">
        <f ca="1">2+((L12*(2+1))/(L12+(2+1)))</f>
        <v>3.875</v>
      </c>
      <c r="M43" s="21" t="s">
        <v>93</v>
      </c>
    </row>
    <row r="44" spans="1:13" s="2" customFormat="1" ht="26.25" x14ac:dyDescent="0.35">
      <c r="A44" s="211" t="s">
        <v>670</v>
      </c>
      <c r="I44" s="34"/>
      <c r="J44" s="54" t="s">
        <v>657</v>
      </c>
      <c r="L44" s="2" t="str">
        <f ca="1">IF((L11*(1-(2/L43)))&gt;=0.7,"Yes, it is on","No, it is off")</f>
        <v>No, it is off</v>
      </c>
    </row>
    <row r="45" spans="1:13" s="2" customFormat="1" ht="30" x14ac:dyDescent="0.35">
      <c r="A45" s="211" t="s">
        <v>669</v>
      </c>
      <c r="I45" s="34"/>
      <c r="J45" s="34"/>
      <c r="K45" s="11" t="s">
        <v>660</v>
      </c>
      <c r="L45" s="210">
        <f ca="1">IF((L11*(1-(2/L43)))&gt;=0.7,(L11*(1-(2/L43))),(L11*(L12/(L12+2))))</f>
        <v>0.42857142857142855</v>
      </c>
      <c r="M45" s="44" t="s">
        <v>2</v>
      </c>
    </row>
    <row r="46" spans="1:13" s="2" customFormat="1" ht="30" x14ac:dyDescent="0.5">
      <c r="A46" s="211" t="s">
        <v>671</v>
      </c>
      <c r="K46" s="11" t="s">
        <v>663</v>
      </c>
      <c r="L46" s="210">
        <f ca="1">L45/L12</f>
        <v>8.5714285714285715E-2</v>
      </c>
      <c r="M46" s="44" t="s">
        <v>4</v>
      </c>
    </row>
    <row r="47" spans="1:13" s="2" customFormat="1" ht="30" x14ac:dyDescent="0.35">
      <c r="A47" s="211" t="s">
        <v>673</v>
      </c>
      <c r="K47" s="11" t="s">
        <v>651</v>
      </c>
      <c r="L47" s="210">
        <f ca="1">IF((L11*(1-(2/L43)))&gt;=0.7,((L11/L43)-L46),0)</f>
        <v>0</v>
      </c>
      <c r="M47" s="44" t="s">
        <v>4</v>
      </c>
    </row>
    <row r="48" spans="1:13" s="2" customFormat="1" ht="26.25" thickBot="1" x14ac:dyDescent="0.4">
      <c r="A48" s="35"/>
    </row>
    <row r="49" spans="1:13" ht="26.25" thickBot="1" x14ac:dyDescent="0.4">
      <c r="A49" s="5"/>
      <c r="B49" s="5"/>
      <c r="C49" s="4" t="s">
        <v>41</v>
      </c>
      <c r="D49" s="5">
        <v>1</v>
      </c>
      <c r="E49" s="6" t="s">
        <v>0</v>
      </c>
      <c r="F49" s="7">
        <v>15</v>
      </c>
      <c r="H49" s="39"/>
      <c r="K49" s="17"/>
      <c r="L49" s="40"/>
      <c r="M49" s="32"/>
    </row>
    <row r="50" spans="1:13" ht="26.25" thickBot="1" x14ac:dyDescent="0.4">
      <c r="A50" s="5"/>
      <c r="B50" s="5"/>
      <c r="C50" s="4" t="s">
        <v>649</v>
      </c>
      <c r="D50" s="5">
        <v>0</v>
      </c>
      <c r="E50" s="6" t="s">
        <v>0</v>
      </c>
      <c r="F50" s="7">
        <v>5</v>
      </c>
      <c r="K50" s="17"/>
      <c r="L50" s="40"/>
      <c r="M50" s="32"/>
    </row>
    <row r="51" spans="1:13" x14ac:dyDescent="0.35">
      <c r="K51" s="17"/>
      <c r="L51" s="40"/>
      <c r="M51" s="32"/>
    </row>
    <row r="52" spans="1:13" x14ac:dyDescent="0.35">
      <c r="K52" s="17"/>
      <c r="L52" s="40"/>
      <c r="M52" s="32"/>
    </row>
    <row r="53" spans="1:13" x14ac:dyDescent="0.35">
      <c r="K53" s="20"/>
      <c r="L53" s="40"/>
      <c r="M53" s="32"/>
    </row>
  </sheetData>
  <sheetProtection sheet="1" objects="1" scenarios="1"/>
  <pageMargins left="0.7" right="0.7" top="0.75" bottom="0.75" header="0.3" footer="0.3"/>
  <pageSetup scale="61" fitToHeight="0" orientation="portrait" horizontalDpi="200" verticalDpi="200" r:id="rId1"/>
  <headerFooter alignWithMargins="0">
    <oddHeader>&amp;A</oddHeader>
  </headerFooter>
  <rowBreaks count="1" manualBreakCount="1"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"/>
  <sheetViews>
    <sheetView view="pageBreakPreview" zoomScale="70" zoomScaleNormal="100" zoomScaleSheetLayoutView="70" workbookViewId="0">
      <selection activeCell="E21" sqref="E21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9.140625" style="1" bestFit="1" customWidth="1"/>
    <col min="8" max="8" width="13.7109375" style="1" customWidth="1"/>
    <col min="9" max="9" width="9.140625" style="1"/>
    <col min="10" max="10" width="9.140625" style="1" customWidth="1"/>
    <col min="11" max="11" width="13.7109375" style="1" customWidth="1"/>
    <col min="12" max="12" width="9.140625" style="1"/>
    <col min="13" max="13" width="9.140625" style="1" bestFit="1" customWidth="1"/>
    <col min="14" max="14" width="13.7109375" style="1" customWidth="1"/>
    <col min="15" max="16384" width="9.140625" style="1"/>
  </cols>
  <sheetData>
    <row r="1" spans="1:15" s="30" customFormat="1" x14ac:dyDescent="0.35">
      <c r="A1" s="31"/>
      <c r="C1" s="32"/>
      <c r="D1" s="31"/>
      <c r="F1" s="18" t="s">
        <v>16</v>
      </c>
      <c r="G1" s="31"/>
      <c r="I1" s="32"/>
      <c r="J1" s="31"/>
      <c r="L1" s="32"/>
      <c r="M1" s="31"/>
      <c r="O1" s="32"/>
    </row>
    <row r="2" spans="1:15" s="30" customFormat="1" x14ac:dyDescent="0.35">
      <c r="A2" s="31"/>
      <c r="C2" s="32"/>
      <c r="D2" s="31"/>
      <c r="F2" s="18"/>
      <c r="G2" s="31"/>
      <c r="I2" s="32"/>
      <c r="J2" s="31"/>
      <c r="L2" s="32"/>
      <c r="M2" s="31"/>
      <c r="O2" s="32"/>
    </row>
    <row r="3" spans="1:15" ht="30" x14ac:dyDescent="0.35">
      <c r="A3" s="11"/>
      <c r="C3" s="12"/>
      <c r="D3" s="11"/>
      <c r="F3" s="12"/>
      <c r="G3" s="11" t="s">
        <v>17</v>
      </c>
      <c r="H3" s="22">
        <f ca="1">SUM(H4:H6)*H8</f>
        <v>1000</v>
      </c>
      <c r="I3" s="13" t="s">
        <v>2</v>
      </c>
      <c r="J3" s="11" t="s">
        <v>17</v>
      </c>
      <c r="K3" s="22">
        <f ca="1">SUM(K4:K6)*K8</f>
        <v>1440</v>
      </c>
      <c r="L3" s="13" t="s">
        <v>2</v>
      </c>
      <c r="M3" s="11" t="s">
        <v>17</v>
      </c>
      <c r="N3" s="22">
        <f ca="1">SUM(N4:N6)*N8</f>
        <v>1820</v>
      </c>
      <c r="O3" s="13" t="s">
        <v>2</v>
      </c>
    </row>
    <row r="4" spans="1:15" ht="30" x14ac:dyDescent="0.35">
      <c r="D4" s="17"/>
      <c r="E4" s="2"/>
      <c r="F4" s="19"/>
      <c r="G4" s="11" t="s">
        <v>24</v>
      </c>
      <c r="H4" s="23">
        <f ca="1">(ROUND(($L$44+($N$44-$L$44)*RAND()),0))*10</f>
        <v>110</v>
      </c>
      <c r="I4" s="21" t="s">
        <v>7</v>
      </c>
      <c r="J4" s="11" t="s">
        <v>24</v>
      </c>
      <c r="K4" s="23">
        <f ca="1">(ROUND(($L$44+($N$44-$L$44)*RAND()),0))*10</f>
        <v>60</v>
      </c>
      <c r="L4" s="21" t="s">
        <v>7</v>
      </c>
      <c r="M4" s="11" t="s">
        <v>24</v>
      </c>
      <c r="N4" s="23">
        <f ca="1">(ROUND(($L$44+($N$44-$L$44)*RAND()),0))*10</f>
        <v>100</v>
      </c>
      <c r="O4" s="21" t="s">
        <v>7</v>
      </c>
    </row>
    <row r="5" spans="1:15" ht="30" x14ac:dyDescent="0.35">
      <c r="A5" s="1"/>
      <c r="D5" s="20"/>
      <c r="E5" s="2"/>
      <c r="F5" s="19"/>
      <c r="G5" s="11" t="s">
        <v>25</v>
      </c>
      <c r="H5" s="23">
        <f ca="1">(ROUND(($L$44+($N$44-$L$44)*RAND()),0))*10</f>
        <v>20</v>
      </c>
      <c r="I5" s="21" t="s">
        <v>7</v>
      </c>
      <c r="J5" s="11" t="s">
        <v>25</v>
      </c>
      <c r="K5" s="23">
        <f ca="1">K4</f>
        <v>60</v>
      </c>
      <c r="L5" s="21" t="s">
        <v>7</v>
      </c>
      <c r="M5" s="11" t="s">
        <v>25</v>
      </c>
      <c r="N5" s="23">
        <f ca="1">(ROUND(($L$44+($N$44-$L$44)*RAND()),0))*10</f>
        <v>70</v>
      </c>
      <c r="O5" s="21" t="s">
        <v>7</v>
      </c>
    </row>
    <row r="6" spans="1:15" ht="30" x14ac:dyDescent="0.35">
      <c r="A6" s="1"/>
      <c r="D6" s="20"/>
      <c r="E6" s="2"/>
      <c r="F6" s="18"/>
      <c r="G6" s="11" t="s">
        <v>26</v>
      </c>
      <c r="H6" s="23">
        <f ca="1">(ROUND(($L$44+($N$44-$L$44)*RAND()),0))*10</f>
        <v>70</v>
      </c>
      <c r="I6" s="21" t="s">
        <v>7</v>
      </c>
      <c r="J6" s="11" t="s">
        <v>26</v>
      </c>
      <c r="K6" s="23">
        <f ca="1">K4</f>
        <v>60</v>
      </c>
      <c r="L6" s="21" t="s">
        <v>7</v>
      </c>
      <c r="M6" s="11" t="s">
        <v>26</v>
      </c>
      <c r="N6" s="23">
        <f ca="1">(ROUND(($L$44+($N$44-$L$44)*RAND()),0))*10</f>
        <v>90</v>
      </c>
      <c r="O6" s="21" t="s">
        <v>7</v>
      </c>
    </row>
    <row r="7" spans="1:15" ht="30" x14ac:dyDescent="0.35">
      <c r="A7" s="1"/>
      <c r="D7" s="17"/>
      <c r="E7" s="2"/>
      <c r="F7" s="18"/>
      <c r="G7" s="11" t="s">
        <v>27</v>
      </c>
      <c r="H7" s="25"/>
      <c r="I7" s="21" t="s">
        <v>7</v>
      </c>
      <c r="J7" s="11" t="s">
        <v>27</v>
      </c>
      <c r="K7" s="25"/>
      <c r="L7" s="21" t="s">
        <v>7</v>
      </c>
      <c r="M7" s="11" t="s">
        <v>27</v>
      </c>
      <c r="N7" s="25"/>
      <c r="O7" s="21" t="s">
        <v>7</v>
      </c>
    </row>
    <row r="8" spans="1:15" s="2" customFormat="1" ht="26.25" hidden="1" thickBot="1" x14ac:dyDescent="0.4">
      <c r="A8" s="17"/>
      <c r="C8" s="19"/>
      <c r="D8" s="17"/>
      <c r="F8" s="19"/>
      <c r="G8" s="17"/>
      <c r="H8" s="10">
        <f ca="1">(ROUND(($L$44+($N$44-$L$44)*RAND()),0))</f>
        <v>5</v>
      </c>
      <c r="I8" s="19"/>
      <c r="J8" s="17"/>
      <c r="K8" s="10">
        <f ca="1">(ROUND(($L$44+($N$44-$L$44)*RAND()),0))</f>
        <v>8</v>
      </c>
      <c r="L8" s="19"/>
      <c r="M8" s="17"/>
      <c r="N8" s="10">
        <f ca="1">(ROUND(($L$44+($N$44-$L$44)*RAND()),0))</f>
        <v>7</v>
      </c>
      <c r="O8" s="19"/>
    </row>
    <row r="9" spans="1:15" s="2" customFormat="1" ht="30" x14ac:dyDescent="0.35">
      <c r="A9" s="17"/>
      <c r="C9" s="19"/>
      <c r="D9" s="20"/>
      <c r="F9" s="19"/>
      <c r="G9" s="17" t="s">
        <v>19</v>
      </c>
      <c r="H9" s="24"/>
      <c r="I9" s="13" t="s">
        <v>4</v>
      </c>
      <c r="J9" s="17" t="s">
        <v>19</v>
      </c>
      <c r="K9" s="24"/>
      <c r="L9" s="13" t="s">
        <v>4</v>
      </c>
      <c r="M9" s="17" t="s">
        <v>19</v>
      </c>
      <c r="N9" s="24"/>
      <c r="O9" s="13" t="s">
        <v>4</v>
      </c>
    </row>
    <row r="10" spans="1:15" s="2" customFormat="1" ht="30" x14ac:dyDescent="0.35">
      <c r="A10" s="17"/>
      <c r="C10" s="19"/>
      <c r="D10" s="20"/>
      <c r="F10" s="19"/>
      <c r="G10" s="17" t="s">
        <v>21</v>
      </c>
      <c r="H10" s="24"/>
      <c r="I10" s="13" t="s">
        <v>4</v>
      </c>
      <c r="J10" s="17" t="s">
        <v>21</v>
      </c>
      <c r="K10" s="24"/>
      <c r="L10" s="13" t="s">
        <v>4</v>
      </c>
      <c r="M10" s="17" t="s">
        <v>21</v>
      </c>
      <c r="N10" s="24"/>
      <c r="O10" s="13" t="s">
        <v>4</v>
      </c>
    </row>
    <row r="11" spans="1:15" s="2" customFormat="1" ht="30" x14ac:dyDescent="0.35">
      <c r="A11" s="17"/>
      <c r="C11" s="19"/>
      <c r="D11" s="20"/>
      <c r="F11" s="19"/>
      <c r="G11" s="17" t="s">
        <v>20</v>
      </c>
      <c r="H11" s="24"/>
      <c r="I11" s="13" t="s">
        <v>4</v>
      </c>
      <c r="J11" s="17" t="s">
        <v>20</v>
      </c>
      <c r="K11" s="24"/>
      <c r="L11" s="13" t="s">
        <v>4</v>
      </c>
      <c r="M11" s="17" t="s">
        <v>20</v>
      </c>
      <c r="N11" s="24"/>
      <c r="O11" s="13" t="s">
        <v>4</v>
      </c>
    </row>
    <row r="12" spans="1:15" s="2" customFormat="1" ht="30" x14ac:dyDescent="0.35">
      <c r="A12" s="17"/>
      <c r="C12" s="19"/>
      <c r="D12" s="20"/>
      <c r="F12" s="19"/>
      <c r="G12" s="29" t="s">
        <v>14</v>
      </c>
      <c r="H12" s="24"/>
      <c r="I12" s="13" t="s">
        <v>2</v>
      </c>
      <c r="J12" s="29" t="s">
        <v>14</v>
      </c>
      <c r="K12" s="24"/>
      <c r="L12" s="13" t="s">
        <v>2</v>
      </c>
      <c r="M12" s="29" t="s">
        <v>14</v>
      </c>
      <c r="N12" s="24"/>
      <c r="O12" s="13" t="s">
        <v>2</v>
      </c>
    </row>
    <row r="13" spans="1:15" s="2" customFormat="1" ht="30" x14ac:dyDescent="0.35">
      <c r="A13" s="17"/>
      <c r="C13" s="19"/>
      <c r="D13" s="20"/>
      <c r="F13" s="19"/>
      <c r="G13" s="29" t="s">
        <v>15</v>
      </c>
      <c r="H13" s="24"/>
      <c r="I13" s="13" t="s">
        <v>2</v>
      </c>
      <c r="J13" s="29" t="s">
        <v>15</v>
      </c>
      <c r="K13" s="24"/>
      <c r="L13" s="13" t="s">
        <v>2</v>
      </c>
      <c r="M13" s="29" t="s">
        <v>15</v>
      </c>
      <c r="N13" s="24"/>
      <c r="O13" s="13" t="s">
        <v>2</v>
      </c>
    </row>
    <row r="14" spans="1:15" s="2" customFormat="1" ht="30" x14ac:dyDescent="0.35">
      <c r="A14" s="17"/>
      <c r="C14" s="19"/>
      <c r="D14" s="20"/>
      <c r="F14" s="19"/>
      <c r="G14" s="29" t="s">
        <v>13</v>
      </c>
      <c r="H14" s="24"/>
      <c r="I14" s="13" t="s">
        <v>2</v>
      </c>
      <c r="J14" s="29" t="s">
        <v>13</v>
      </c>
      <c r="K14" s="24"/>
      <c r="L14" s="13" t="s">
        <v>2</v>
      </c>
      <c r="M14" s="29" t="s">
        <v>13</v>
      </c>
      <c r="N14" s="24"/>
      <c r="O14" s="13" t="s">
        <v>2</v>
      </c>
    </row>
    <row r="15" spans="1:15" s="2" customFormat="1" ht="30" x14ac:dyDescent="0.35">
      <c r="A15" s="20"/>
      <c r="C15" s="18"/>
      <c r="D15" s="20"/>
      <c r="F15" s="18"/>
      <c r="G15" s="17" t="s">
        <v>8</v>
      </c>
      <c r="H15" s="24"/>
      <c r="I15" s="32" t="s">
        <v>9</v>
      </c>
      <c r="J15" s="17" t="s">
        <v>8</v>
      </c>
      <c r="K15" s="24"/>
      <c r="L15" s="32" t="s">
        <v>9</v>
      </c>
      <c r="M15" s="17" t="s">
        <v>8</v>
      </c>
      <c r="N15" s="24"/>
      <c r="O15" s="32" t="s">
        <v>9</v>
      </c>
    </row>
    <row r="16" spans="1:15" s="30" customFormat="1" ht="30" x14ac:dyDescent="0.35">
      <c r="A16" s="31"/>
      <c r="C16" s="32"/>
      <c r="D16" s="31"/>
      <c r="F16" s="32"/>
      <c r="G16" s="17" t="s">
        <v>11</v>
      </c>
      <c r="H16" s="24"/>
      <c r="I16" s="32" t="s">
        <v>9</v>
      </c>
      <c r="J16" s="17" t="s">
        <v>11</v>
      </c>
      <c r="K16" s="24"/>
      <c r="L16" s="32" t="s">
        <v>9</v>
      </c>
      <c r="M16" s="17" t="s">
        <v>11</v>
      </c>
      <c r="N16" s="24"/>
      <c r="O16" s="32" t="s">
        <v>9</v>
      </c>
    </row>
    <row r="17" spans="1:16" s="30" customFormat="1" ht="30" x14ac:dyDescent="0.35">
      <c r="A17" s="31"/>
      <c r="C17" s="32"/>
      <c r="D17" s="31"/>
      <c r="F17" s="32"/>
      <c r="G17" s="17" t="s">
        <v>12</v>
      </c>
      <c r="H17" s="24"/>
      <c r="I17" s="32" t="s">
        <v>9</v>
      </c>
      <c r="J17" s="17" t="s">
        <v>12</v>
      </c>
      <c r="K17" s="24"/>
      <c r="L17" s="32" t="s">
        <v>9</v>
      </c>
      <c r="M17" s="17" t="s">
        <v>12</v>
      </c>
      <c r="N17" s="24"/>
      <c r="O17" s="32" t="s">
        <v>9</v>
      </c>
    </row>
    <row r="18" spans="1:16" s="30" customFormat="1" ht="30" x14ac:dyDescent="0.35">
      <c r="A18" s="31"/>
      <c r="C18" s="32"/>
      <c r="D18" s="31"/>
      <c r="F18" s="32"/>
      <c r="G18" s="20" t="s">
        <v>10</v>
      </c>
      <c r="H18" s="24"/>
      <c r="I18" s="32" t="s">
        <v>9</v>
      </c>
      <c r="J18" s="20" t="s">
        <v>10</v>
      </c>
      <c r="K18" s="24"/>
      <c r="L18" s="32" t="s">
        <v>9</v>
      </c>
      <c r="M18" s="20" t="s">
        <v>10</v>
      </c>
      <c r="N18" s="24"/>
      <c r="O18" s="32" t="s">
        <v>9</v>
      </c>
    </row>
    <row r="19" spans="1:16" s="30" customFormat="1" x14ac:dyDescent="0.35">
      <c r="A19" s="31"/>
      <c r="C19" s="32"/>
      <c r="D19" s="31"/>
      <c r="F19" s="32"/>
      <c r="G19" s="20"/>
      <c r="I19" s="32"/>
      <c r="J19" s="31"/>
      <c r="L19" s="32"/>
      <c r="M19" s="31"/>
      <c r="O19" s="32"/>
    </row>
    <row r="20" spans="1:16" s="30" customFormat="1" x14ac:dyDescent="0.35">
      <c r="A20" s="31"/>
      <c r="C20" s="32"/>
      <c r="D20" s="31"/>
      <c r="F20" s="32"/>
      <c r="G20" s="20"/>
      <c r="I20" s="32"/>
      <c r="J20" s="31"/>
      <c r="L20" s="32"/>
      <c r="M20" s="31"/>
      <c r="O20" s="32"/>
    </row>
    <row r="21" spans="1:16" s="30" customFormat="1" x14ac:dyDescent="0.35">
      <c r="A21" s="31"/>
      <c r="C21" s="32"/>
      <c r="D21" s="31"/>
      <c r="F21" s="32"/>
      <c r="G21" s="20"/>
      <c r="I21" s="32"/>
      <c r="J21" s="31"/>
      <c r="L21" s="32"/>
      <c r="M21" s="31"/>
      <c r="O21" s="32"/>
    </row>
    <row r="22" spans="1:16" s="30" customFormat="1" x14ac:dyDescent="0.35">
      <c r="A22" s="31"/>
      <c r="C22" s="32"/>
      <c r="D22" s="31"/>
      <c r="F22" s="32"/>
      <c r="G22" s="20"/>
      <c r="I22" s="32"/>
      <c r="J22" s="31"/>
      <c r="L22" s="32"/>
      <c r="M22" s="31"/>
      <c r="O22" s="32"/>
    </row>
    <row r="23" spans="1:16" s="30" customFormat="1" x14ac:dyDescent="0.35">
      <c r="A23" s="31"/>
      <c r="C23" s="32"/>
      <c r="D23" s="31"/>
      <c r="F23" s="32"/>
      <c r="G23" s="20"/>
      <c r="I23" s="32"/>
      <c r="J23" s="31"/>
      <c r="L23" s="32"/>
      <c r="M23" s="31"/>
      <c r="O23" s="32"/>
    </row>
    <row r="24" spans="1:16" s="30" customFormat="1" x14ac:dyDescent="0.35">
      <c r="A24" s="31"/>
      <c r="C24" s="32"/>
      <c r="D24" s="31"/>
      <c r="F24" s="32"/>
      <c r="G24" s="20"/>
      <c r="I24" s="32"/>
      <c r="J24" s="31"/>
      <c r="L24" s="32"/>
      <c r="M24" s="31"/>
      <c r="O24" s="32"/>
    </row>
    <row r="25" spans="1:16" s="30" customFormat="1" x14ac:dyDescent="0.35">
      <c r="A25" s="31"/>
      <c r="C25" s="32"/>
      <c r="D25" s="31"/>
      <c r="F25" s="32"/>
      <c r="G25" s="20"/>
      <c r="I25" s="32"/>
      <c r="J25" s="31"/>
      <c r="L25" s="32"/>
      <c r="M25" s="31"/>
      <c r="O25" s="32"/>
    </row>
    <row r="26" spans="1:16" s="30" customFormat="1" x14ac:dyDescent="0.35">
      <c r="A26" s="31"/>
      <c r="C26" s="32"/>
      <c r="D26" s="31"/>
      <c r="F26" s="32"/>
      <c r="G26" s="20"/>
      <c r="I26" s="32"/>
      <c r="J26" s="31"/>
      <c r="L26" s="32"/>
      <c r="M26" s="31"/>
      <c r="O26" s="32"/>
    </row>
    <row r="27" spans="1:16" s="30" customFormat="1" x14ac:dyDescent="0.35">
      <c r="A27" s="31"/>
      <c r="C27" s="32"/>
      <c r="D27" s="31"/>
      <c r="F27" s="32"/>
      <c r="G27" s="20"/>
      <c r="I27" s="32"/>
      <c r="J27" s="31"/>
      <c r="L27" s="32"/>
      <c r="M27" s="31"/>
      <c r="O27" s="32"/>
    </row>
    <row r="28" spans="1:16" s="30" customFormat="1" x14ac:dyDescent="0.35">
      <c r="A28" s="31"/>
      <c r="C28" s="32"/>
      <c r="D28" s="31"/>
      <c r="F28" s="32"/>
      <c r="G28" s="20"/>
      <c r="I28" s="32"/>
      <c r="J28" s="31"/>
      <c r="L28" s="32"/>
      <c r="M28" s="31"/>
      <c r="O28" s="32"/>
    </row>
    <row r="29" spans="1:16" s="30" customFormat="1" x14ac:dyDescent="0.35">
      <c r="A29" s="31"/>
      <c r="C29" s="32"/>
      <c r="D29" s="31"/>
      <c r="F29" s="32"/>
      <c r="G29" s="20"/>
      <c r="I29" s="32"/>
      <c r="J29" s="31"/>
      <c r="L29" s="32"/>
      <c r="M29" s="31"/>
      <c r="O29" s="32"/>
    </row>
    <row r="30" spans="1:16" s="30" customFormat="1" x14ac:dyDescent="0.35">
      <c r="A30" s="31"/>
      <c r="C30" s="32"/>
      <c r="D30" s="31"/>
      <c r="F30" s="32"/>
      <c r="G30" s="31"/>
      <c r="I30" s="32"/>
      <c r="J30" s="31"/>
      <c r="L30" s="32"/>
      <c r="M30" s="31"/>
      <c r="O30" s="32"/>
    </row>
    <row r="31" spans="1:16" ht="10.5" customHeight="1" x14ac:dyDescent="0.35">
      <c r="A31" s="26"/>
      <c r="B31" s="27"/>
      <c r="C31" s="28"/>
      <c r="D31" s="26"/>
      <c r="E31" s="27"/>
      <c r="F31" s="28"/>
      <c r="G31" s="26"/>
      <c r="H31" s="27"/>
      <c r="I31" s="28"/>
      <c r="J31" s="26"/>
      <c r="K31" s="27"/>
      <c r="L31" s="28"/>
      <c r="M31" s="26"/>
      <c r="N31" s="27"/>
      <c r="O31" s="28"/>
      <c r="P31" s="27"/>
    </row>
    <row r="32" spans="1:16" s="2" customFormat="1" x14ac:dyDescent="0.35">
      <c r="A32" s="35" t="s">
        <v>18</v>
      </c>
      <c r="C32" s="18"/>
      <c r="D32" s="20"/>
      <c r="F32" s="18"/>
      <c r="G32" s="20"/>
      <c r="I32" s="18"/>
      <c r="J32" s="20"/>
      <c r="L32" s="18"/>
      <c r="M32" s="20"/>
      <c r="O32" s="18"/>
    </row>
    <row r="33" spans="1:15" s="2" customFormat="1" ht="30" x14ac:dyDescent="0.35">
      <c r="A33" s="35"/>
      <c r="C33" s="18"/>
      <c r="D33" s="20"/>
      <c r="F33" s="18"/>
      <c r="G33" s="11" t="s">
        <v>27</v>
      </c>
      <c r="H33" s="36">
        <f ca="1">SUM(H4:H6)</f>
        <v>200</v>
      </c>
      <c r="I33" s="21" t="s">
        <v>7</v>
      </c>
      <c r="J33" s="11" t="s">
        <v>27</v>
      </c>
      <c r="K33" s="36">
        <f ca="1">SUM(K4:K6)</f>
        <v>180</v>
      </c>
      <c r="L33" s="21" t="s">
        <v>7</v>
      </c>
      <c r="M33" s="11" t="s">
        <v>27</v>
      </c>
      <c r="N33" s="36">
        <f ca="1">SUM(N4:N6)</f>
        <v>260</v>
      </c>
      <c r="O33" s="21" t="s">
        <v>7</v>
      </c>
    </row>
    <row r="34" spans="1:15" s="2" customFormat="1" ht="30" x14ac:dyDescent="0.35">
      <c r="A34" s="35"/>
      <c r="C34" s="18"/>
      <c r="D34" s="20"/>
      <c r="F34" s="18"/>
      <c r="G34" s="17" t="s">
        <v>19</v>
      </c>
      <c r="H34" s="24">
        <f ca="1">H$3/H$33</f>
        <v>5</v>
      </c>
      <c r="I34" s="13" t="s">
        <v>4</v>
      </c>
      <c r="J34" s="17" t="s">
        <v>19</v>
      </c>
      <c r="K34" s="24">
        <f ca="1">K$3/K$33</f>
        <v>8</v>
      </c>
      <c r="L34" s="13" t="s">
        <v>4</v>
      </c>
      <c r="M34" s="17" t="s">
        <v>19</v>
      </c>
      <c r="N34" s="24">
        <f ca="1">N$3/N$33</f>
        <v>7</v>
      </c>
      <c r="O34" s="13" t="s">
        <v>4</v>
      </c>
    </row>
    <row r="35" spans="1:15" s="2" customFormat="1" ht="30" x14ac:dyDescent="0.35">
      <c r="A35" s="35"/>
      <c r="C35" s="18"/>
      <c r="D35" s="20"/>
      <c r="F35" s="18"/>
      <c r="G35" s="17" t="s">
        <v>21</v>
      </c>
      <c r="H35" s="24">
        <f ca="1">H$3/H$33</f>
        <v>5</v>
      </c>
      <c r="I35" s="13" t="s">
        <v>4</v>
      </c>
      <c r="J35" s="17" t="s">
        <v>21</v>
      </c>
      <c r="K35" s="24">
        <f ca="1">K$3/K$33</f>
        <v>8</v>
      </c>
      <c r="L35" s="13" t="s">
        <v>4</v>
      </c>
      <c r="M35" s="17" t="s">
        <v>21</v>
      </c>
      <c r="N35" s="24">
        <f ca="1">N$3/N$33</f>
        <v>7</v>
      </c>
      <c r="O35" s="13" t="s">
        <v>4</v>
      </c>
    </row>
    <row r="36" spans="1:15" s="2" customFormat="1" ht="30" x14ac:dyDescent="0.35">
      <c r="A36" s="35"/>
      <c r="C36" s="18"/>
      <c r="D36" s="20"/>
      <c r="F36" s="18"/>
      <c r="G36" s="17" t="s">
        <v>20</v>
      </c>
      <c r="H36" s="24">
        <f ca="1">H$3/H$33</f>
        <v>5</v>
      </c>
      <c r="I36" s="13" t="s">
        <v>4</v>
      </c>
      <c r="J36" s="17" t="s">
        <v>20</v>
      </c>
      <c r="K36" s="24">
        <f ca="1">K$3/K$33</f>
        <v>8</v>
      </c>
      <c r="L36" s="13" t="s">
        <v>4</v>
      </c>
      <c r="M36" s="17" t="s">
        <v>20</v>
      </c>
      <c r="N36" s="24">
        <f ca="1">N$3/N$33</f>
        <v>7</v>
      </c>
      <c r="O36" s="13" t="s">
        <v>4</v>
      </c>
    </row>
    <row r="37" spans="1:15" s="2" customFormat="1" ht="30" x14ac:dyDescent="0.35">
      <c r="A37" s="35"/>
      <c r="C37" s="18"/>
      <c r="D37" s="20"/>
      <c r="F37" s="18"/>
      <c r="G37" s="29" t="s">
        <v>14</v>
      </c>
      <c r="H37" s="24">
        <f ca="1">H34*H4</f>
        <v>550</v>
      </c>
      <c r="I37" s="13" t="s">
        <v>2</v>
      </c>
      <c r="J37" s="29" t="s">
        <v>14</v>
      </c>
      <c r="K37" s="24">
        <f ca="1">K34*K4</f>
        <v>480</v>
      </c>
      <c r="L37" s="13" t="s">
        <v>2</v>
      </c>
      <c r="M37" s="29" t="s">
        <v>14</v>
      </c>
      <c r="N37" s="24">
        <f ca="1">N34*N4</f>
        <v>700</v>
      </c>
      <c r="O37" s="13" t="s">
        <v>2</v>
      </c>
    </row>
    <row r="38" spans="1:15" s="2" customFormat="1" ht="30" x14ac:dyDescent="0.35">
      <c r="A38" s="35"/>
      <c r="C38" s="18"/>
      <c r="D38" s="20"/>
      <c r="F38" s="18"/>
      <c r="G38" s="29" t="s">
        <v>15</v>
      </c>
      <c r="H38" s="24">
        <f ca="1">H35*H5</f>
        <v>100</v>
      </c>
      <c r="I38" s="13" t="s">
        <v>2</v>
      </c>
      <c r="J38" s="29" t="s">
        <v>15</v>
      </c>
      <c r="K38" s="24">
        <f ca="1">K35*K5</f>
        <v>480</v>
      </c>
      <c r="L38" s="13" t="s">
        <v>2</v>
      </c>
      <c r="M38" s="29" t="s">
        <v>15</v>
      </c>
      <c r="N38" s="24">
        <f ca="1">N35*N5</f>
        <v>490</v>
      </c>
      <c r="O38" s="13" t="s">
        <v>2</v>
      </c>
    </row>
    <row r="39" spans="1:15" s="2" customFormat="1" ht="30" x14ac:dyDescent="0.35">
      <c r="A39" s="35"/>
      <c r="C39" s="18"/>
      <c r="D39" s="20"/>
      <c r="F39" s="18"/>
      <c r="G39" s="29" t="s">
        <v>13</v>
      </c>
      <c r="H39" s="24">
        <f ca="1">H36*H6</f>
        <v>350</v>
      </c>
      <c r="I39" s="13" t="s">
        <v>2</v>
      </c>
      <c r="J39" s="29" t="s">
        <v>13</v>
      </c>
      <c r="K39" s="24">
        <f ca="1">K36*K6</f>
        <v>480</v>
      </c>
      <c r="L39" s="13" t="s">
        <v>2</v>
      </c>
      <c r="M39" s="29" t="s">
        <v>13</v>
      </c>
      <c r="N39" s="24">
        <f ca="1">N36*N6</f>
        <v>630</v>
      </c>
      <c r="O39" s="13" t="s">
        <v>2</v>
      </c>
    </row>
    <row r="40" spans="1:15" s="2" customFormat="1" ht="30" x14ac:dyDescent="0.35">
      <c r="A40" s="35"/>
      <c r="C40" s="18"/>
      <c r="D40" s="20"/>
      <c r="F40" s="18"/>
      <c r="G40" s="17" t="s">
        <v>8</v>
      </c>
      <c r="H40" s="24">
        <f ca="1">H34*H34*H4</f>
        <v>2750</v>
      </c>
      <c r="I40" s="32" t="s">
        <v>9</v>
      </c>
      <c r="J40" s="17" t="s">
        <v>8</v>
      </c>
      <c r="K40" s="24">
        <f ca="1">K34*K34*K4</f>
        <v>3840</v>
      </c>
      <c r="L40" s="32" t="s">
        <v>9</v>
      </c>
      <c r="M40" s="17" t="s">
        <v>8</v>
      </c>
      <c r="N40" s="24">
        <f ca="1">N34*N34*N4</f>
        <v>4900</v>
      </c>
      <c r="O40" s="32" t="s">
        <v>9</v>
      </c>
    </row>
    <row r="41" spans="1:15" s="2" customFormat="1" ht="30" x14ac:dyDescent="0.35">
      <c r="A41" s="35"/>
      <c r="C41" s="18"/>
      <c r="D41" s="20"/>
      <c r="F41" s="18"/>
      <c r="G41" s="17" t="s">
        <v>11</v>
      </c>
      <c r="H41" s="24">
        <f ca="1">H35*H35*H5</f>
        <v>500</v>
      </c>
      <c r="I41" s="32" t="s">
        <v>9</v>
      </c>
      <c r="J41" s="17" t="s">
        <v>11</v>
      </c>
      <c r="K41" s="24">
        <f ca="1">K35*K35*K5</f>
        <v>3840</v>
      </c>
      <c r="L41" s="32" t="s">
        <v>9</v>
      </c>
      <c r="M41" s="17" t="s">
        <v>11</v>
      </c>
      <c r="N41" s="24">
        <f ca="1">N35*N35*N5</f>
        <v>3430</v>
      </c>
      <c r="O41" s="32" t="s">
        <v>9</v>
      </c>
    </row>
    <row r="42" spans="1:15" s="2" customFormat="1" ht="30" x14ac:dyDescent="0.35">
      <c r="A42" s="35"/>
      <c r="C42" s="18"/>
      <c r="D42" s="20"/>
      <c r="F42" s="18"/>
      <c r="G42" s="17" t="s">
        <v>12</v>
      </c>
      <c r="H42" s="24">
        <f ca="1">H36*H36*H6</f>
        <v>1750</v>
      </c>
      <c r="I42" s="32" t="s">
        <v>9</v>
      </c>
      <c r="J42" s="17" t="s">
        <v>12</v>
      </c>
      <c r="K42" s="24">
        <f ca="1">K36*K36*K6</f>
        <v>3840</v>
      </c>
      <c r="L42" s="32" t="s">
        <v>9</v>
      </c>
      <c r="M42" s="17" t="s">
        <v>12</v>
      </c>
      <c r="N42" s="24">
        <f ca="1">N36*N36*N6</f>
        <v>4410</v>
      </c>
      <c r="O42" s="32" t="s">
        <v>9</v>
      </c>
    </row>
    <row r="43" spans="1:15" s="2" customFormat="1" ht="30.75" thickBot="1" x14ac:dyDescent="0.4">
      <c r="A43" s="35"/>
      <c r="C43" s="18"/>
      <c r="D43" s="20"/>
      <c r="F43" s="18"/>
      <c r="G43" s="20" t="s">
        <v>10</v>
      </c>
      <c r="H43" s="24">
        <f ca="1">H$3*H$34</f>
        <v>5000</v>
      </c>
      <c r="I43" s="32" t="s">
        <v>9</v>
      </c>
      <c r="J43" s="20" t="s">
        <v>10</v>
      </c>
      <c r="K43" s="24">
        <f ca="1">K$3*K$34</f>
        <v>11520</v>
      </c>
      <c r="L43" s="32" t="s">
        <v>9</v>
      </c>
      <c r="M43" s="20" t="s">
        <v>10</v>
      </c>
      <c r="N43" s="24">
        <f ca="1">N$3*N$34</f>
        <v>12740</v>
      </c>
      <c r="O43" s="32" t="s">
        <v>9</v>
      </c>
    </row>
    <row r="44" spans="1:15" ht="26.25" thickBot="1" x14ac:dyDescent="0.4">
      <c r="A44" s="9"/>
      <c r="B44" s="5"/>
      <c r="C44" s="14" t="s">
        <v>5</v>
      </c>
      <c r="D44" s="5">
        <v>0</v>
      </c>
      <c r="E44" s="6" t="s">
        <v>0</v>
      </c>
      <c r="F44" s="7">
        <v>20</v>
      </c>
      <c r="H44" s="3"/>
      <c r="I44" s="5"/>
      <c r="J44" s="5"/>
      <c r="K44" s="4" t="s">
        <v>1</v>
      </c>
      <c r="L44" s="5">
        <v>1</v>
      </c>
      <c r="M44" s="6" t="s">
        <v>0</v>
      </c>
      <c r="N44" s="7">
        <v>11</v>
      </c>
    </row>
  </sheetData>
  <sheetProtection sheet="1"/>
  <phoneticPr fontId="0" type="noConversion"/>
  <pageMargins left="0.7" right="0.7" top="0.75" bottom="0.75" header="0.3" footer="0.3"/>
  <pageSetup scale="55" fitToHeight="0" orientation="portrait" horizontalDpi="300" verticalDpi="300" r:id="rId1"/>
  <headerFooter alignWithMargins="0">
    <oddHeader>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8.85546875" style="63" customWidth="1"/>
    <col min="2" max="2" width="2.28515625" style="64" customWidth="1"/>
    <col min="3" max="3" width="20.7109375" style="63" customWidth="1"/>
    <col min="4" max="4" width="2.28515625" style="64" customWidth="1"/>
    <col min="5" max="5" width="9.140625" style="63"/>
    <col min="6" max="6" width="8.5703125" style="63" customWidth="1"/>
    <col min="7" max="7" width="2.28515625" style="64" customWidth="1"/>
    <col min="8" max="8" width="20.7109375" style="63" customWidth="1"/>
    <col min="9" max="9" width="2.28515625" style="64" customWidth="1"/>
    <col min="10" max="10" width="9.140625" style="63"/>
    <col min="11" max="11" width="8.85546875" style="63" customWidth="1"/>
    <col min="12" max="12" width="2.28515625" style="64" customWidth="1"/>
    <col min="13" max="13" width="20.7109375" style="63" customWidth="1"/>
    <col min="14" max="15" width="3.28515625" style="64" customWidth="1"/>
    <col min="16" max="16" width="7.28515625" style="70" customWidth="1"/>
    <col min="17" max="16384" width="9.140625" style="70"/>
  </cols>
  <sheetData>
    <row r="1" spans="1:15" s="66" customFormat="1" x14ac:dyDescent="0.35">
      <c r="A1" s="63"/>
      <c r="B1" s="64"/>
      <c r="C1" s="65" t="s">
        <v>113</v>
      </c>
      <c r="D1" s="64"/>
      <c r="F1" s="63"/>
      <c r="G1" s="64"/>
      <c r="H1" s="63"/>
      <c r="I1" s="64"/>
      <c r="J1" s="63"/>
      <c r="K1" s="63"/>
      <c r="L1" s="64"/>
      <c r="M1" s="63"/>
      <c r="N1" s="64"/>
      <c r="O1" s="64"/>
    </row>
    <row r="2" spans="1:15" s="66" customFormat="1" x14ac:dyDescent="0.35">
      <c r="A2" s="63"/>
      <c r="B2" s="64"/>
      <c r="C2" s="63"/>
      <c r="D2" s="64"/>
      <c r="E2" s="65"/>
      <c r="F2" s="63"/>
      <c r="G2" s="64"/>
      <c r="H2" s="63"/>
      <c r="I2" s="64"/>
      <c r="J2" s="63"/>
      <c r="K2" s="63"/>
      <c r="L2" s="64"/>
      <c r="M2" s="63"/>
      <c r="N2" s="64"/>
      <c r="O2" s="64"/>
    </row>
    <row r="3" spans="1:15" s="66" customFormat="1" ht="26.25" x14ac:dyDescent="0.4">
      <c r="A3" s="67" t="str">
        <f ca="1">IF(RANDBETWEEN(0,2)&gt;=1,"N","S")</f>
        <v>N</v>
      </c>
      <c r="B3" s="68"/>
      <c r="C3" s="68" t="str">
        <f ca="1">IF(A3="N","S","N")</f>
        <v>S</v>
      </c>
      <c r="D3" s="69"/>
      <c r="E3" s="65"/>
      <c r="F3" s="70"/>
      <c r="G3" s="69"/>
      <c r="I3" s="69"/>
      <c r="J3" s="70"/>
      <c r="K3" s="70"/>
      <c r="L3" s="71"/>
      <c r="M3" s="70"/>
      <c r="N3" s="71"/>
      <c r="O3" s="71"/>
    </row>
    <row r="4" spans="1:15" s="66" customFormat="1" x14ac:dyDescent="0.35">
      <c r="A4" s="63"/>
      <c r="B4" s="64"/>
      <c r="C4" s="63"/>
      <c r="D4" s="64"/>
      <c r="E4" s="65"/>
      <c r="F4" s="63"/>
      <c r="G4" s="64"/>
      <c r="H4" s="63"/>
      <c r="I4" s="64"/>
      <c r="J4" s="63"/>
      <c r="K4" s="63"/>
      <c r="L4" s="64"/>
      <c r="M4" s="63"/>
      <c r="N4" s="64"/>
      <c r="O4" s="64"/>
    </row>
    <row r="5" spans="1:15" s="66" customFormat="1" ht="26.25" x14ac:dyDescent="0.4">
      <c r="A5" s="63"/>
      <c r="B5" s="64"/>
      <c r="C5" s="63"/>
      <c r="D5" s="64"/>
      <c r="E5" s="65"/>
      <c r="F5" s="63"/>
      <c r="G5" s="68" t="str">
        <f ca="1">IF(RANDBETWEEN(0,2)&gt;=1,"N","S")</f>
        <v>N</v>
      </c>
      <c r="H5" s="72"/>
      <c r="I5" s="68" t="str">
        <f ca="1">IF(G5="N","S","N")</f>
        <v>S</v>
      </c>
      <c r="J5" s="63"/>
      <c r="K5" s="73" t="s">
        <v>3</v>
      </c>
      <c r="L5" s="74">
        <f ca="1">RANDBETWEEN(0,1)</f>
        <v>1</v>
      </c>
      <c r="N5" s="64"/>
      <c r="O5" s="64"/>
    </row>
    <row r="6" spans="1:15" s="66" customFormat="1" ht="32.450000000000003" customHeight="1" x14ac:dyDescent="0.35">
      <c r="A6" s="63"/>
      <c r="B6" s="64"/>
      <c r="C6" s="63"/>
      <c r="D6" s="64"/>
      <c r="E6" s="65"/>
      <c r="F6" s="63"/>
      <c r="G6" s="64"/>
      <c r="H6" s="63"/>
      <c r="I6" s="64"/>
      <c r="J6" s="63"/>
      <c r="K6" s="63"/>
      <c r="L6" s="64"/>
      <c r="M6" s="63"/>
      <c r="N6" s="64"/>
      <c r="O6" s="64"/>
    </row>
    <row r="7" spans="1:15" s="66" customFormat="1" x14ac:dyDescent="0.35">
      <c r="A7" s="63"/>
      <c r="B7" s="64"/>
      <c r="C7" s="63"/>
      <c r="D7" s="64"/>
      <c r="E7" s="65"/>
      <c r="F7" s="63"/>
      <c r="G7" s="64"/>
      <c r="H7" s="63"/>
      <c r="I7" s="64"/>
      <c r="J7" s="63"/>
      <c r="K7" s="63"/>
      <c r="L7" s="64"/>
      <c r="M7" s="73" t="s">
        <v>3</v>
      </c>
      <c r="N7" s="74">
        <f ca="1">RANDBETWEEN(0,1)</f>
        <v>0</v>
      </c>
      <c r="O7" s="74">
        <f ca="1">IF(N7=0,1,0)</f>
        <v>1</v>
      </c>
    </row>
    <row r="8" spans="1:15" s="66" customFormat="1" x14ac:dyDescent="0.35">
      <c r="A8" s="63"/>
      <c r="B8" s="64"/>
      <c r="C8" s="63"/>
      <c r="D8" s="64"/>
      <c r="E8" s="65"/>
      <c r="F8" s="63"/>
      <c r="G8" s="64"/>
      <c r="H8" s="63"/>
      <c r="I8" s="64"/>
      <c r="J8" s="63"/>
      <c r="K8" s="63"/>
      <c r="L8" s="64"/>
      <c r="M8" s="63"/>
      <c r="N8" s="64"/>
      <c r="O8" s="64"/>
    </row>
    <row r="9" spans="1:15" s="66" customFormat="1" x14ac:dyDescent="0.35">
      <c r="A9" s="73" t="s">
        <v>3</v>
      </c>
      <c r="B9" s="64">
        <f ca="1">ABS(D9-1)</f>
        <v>1</v>
      </c>
      <c r="C9" s="73" t="s">
        <v>3</v>
      </c>
      <c r="D9" s="64">
        <f ca="1">RANDBETWEEN(0,1)</f>
        <v>0</v>
      </c>
      <c r="E9" s="63"/>
      <c r="F9" s="73" t="s">
        <v>3</v>
      </c>
      <c r="G9" s="64">
        <f ca="1">ABS(I9-1)</f>
        <v>1</v>
      </c>
      <c r="H9" s="73" t="s">
        <v>3</v>
      </c>
      <c r="I9" s="64">
        <f ca="1">RANDBETWEEN(0,1)</f>
        <v>0</v>
      </c>
      <c r="J9" s="63"/>
      <c r="K9" s="73" t="s">
        <v>3</v>
      </c>
      <c r="L9" s="64">
        <f ca="1">ABS(N9-1)</f>
        <v>0</v>
      </c>
      <c r="M9" s="73" t="s">
        <v>3</v>
      </c>
      <c r="N9" s="64">
        <f ca="1">RANDBETWEEN(0,1)</f>
        <v>1</v>
      </c>
      <c r="O9" s="64"/>
    </row>
    <row r="17" spans="1:15" s="75" customFormat="1" hidden="1" x14ac:dyDescent="0.35">
      <c r="A17" s="63"/>
      <c r="B17" s="64"/>
      <c r="C17" s="63"/>
      <c r="D17" s="64"/>
      <c r="E17" s="63"/>
      <c r="F17" s="63"/>
      <c r="G17" s="64"/>
      <c r="H17" s="63"/>
      <c r="I17" s="64"/>
      <c r="J17" s="63"/>
      <c r="K17" s="63"/>
      <c r="L17" s="64"/>
      <c r="M17" s="63"/>
      <c r="N17" s="64"/>
      <c r="O17" s="64"/>
    </row>
    <row r="18" spans="1:15" s="75" customFormat="1" x14ac:dyDescent="0.35">
      <c r="A18" s="63"/>
      <c r="B18" s="64"/>
      <c r="C18" s="63"/>
      <c r="D18" s="64"/>
      <c r="E18" s="63"/>
      <c r="F18" s="63"/>
      <c r="G18" s="64"/>
      <c r="H18" s="63"/>
      <c r="I18" s="64"/>
      <c r="J18" s="63"/>
      <c r="K18" s="63"/>
      <c r="L18" s="64"/>
      <c r="M18" s="63"/>
      <c r="N18" s="64"/>
      <c r="O18" s="64"/>
    </row>
    <row r="19" spans="1:15" s="75" customFormat="1" x14ac:dyDescent="0.35">
      <c r="A19" s="63"/>
      <c r="B19" s="64"/>
      <c r="C19" s="63"/>
      <c r="D19" s="64"/>
      <c r="E19" s="63"/>
      <c r="F19" s="63"/>
      <c r="G19" s="64"/>
      <c r="H19" s="63"/>
      <c r="I19" s="64"/>
      <c r="J19" s="63"/>
      <c r="K19" s="63"/>
      <c r="L19" s="64"/>
      <c r="M19" s="63"/>
      <c r="N19" s="64"/>
      <c r="O19" s="64"/>
    </row>
    <row r="20" spans="1:15" s="75" customFormat="1" x14ac:dyDescent="0.35">
      <c r="A20" s="73" t="s">
        <v>3</v>
      </c>
      <c r="B20" s="64">
        <f ca="1">ABS(D20-1)</f>
        <v>0</v>
      </c>
      <c r="C20" s="73" t="s">
        <v>3</v>
      </c>
      <c r="D20" s="64">
        <f ca="1">RANDBETWEEN(0,1)</f>
        <v>1</v>
      </c>
      <c r="E20" s="63"/>
      <c r="F20" s="73" t="s">
        <v>3</v>
      </c>
      <c r="G20" s="64">
        <f ca="1">ABS(I20-1)</f>
        <v>1</v>
      </c>
      <c r="H20" s="73" t="s">
        <v>3</v>
      </c>
      <c r="I20" s="64">
        <f ca="1">RANDBETWEEN(0,1)</f>
        <v>0</v>
      </c>
      <c r="J20" s="63"/>
      <c r="K20" s="73" t="s">
        <v>3</v>
      </c>
      <c r="L20" s="64">
        <f ca="1">ABS(N20-1)</f>
        <v>0</v>
      </c>
      <c r="M20" s="73" t="s">
        <v>3</v>
      </c>
      <c r="N20" s="64">
        <f ca="1">RANDBETWEEN(0,1)</f>
        <v>1</v>
      </c>
      <c r="O20" s="64"/>
    </row>
    <row r="21" spans="1:15" s="75" customFormat="1" x14ac:dyDescent="0.35">
      <c r="A21" s="63"/>
      <c r="B21" s="64"/>
      <c r="C21" s="63"/>
      <c r="D21" s="64"/>
      <c r="E21" s="63"/>
      <c r="F21" s="63"/>
      <c r="G21" s="64"/>
      <c r="H21" s="63"/>
      <c r="I21" s="64"/>
      <c r="J21" s="63"/>
      <c r="K21" s="63"/>
      <c r="L21" s="64"/>
      <c r="M21" s="63"/>
      <c r="N21" s="64"/>
      <c r="O21" s="64"/>
    </row>
    <row r="22" spans="1:15" s="75" customFormat="1" x14ac:dyDescent="0.35">
      <c r="A22" s="63"/>
      <c r="B22" s="64"/>
      <c r="C22" s="63"/>
      <c r="D22" s="64"/>
      <c r="E22" s="63"/>
      <c r="F22" s="63"/>
      <c r="G22" s="64"/>
      <c r="H22" s="63"/>
      <c r="I22" s="64"/>
      <c r="J22" s="63"/>
      <c r="K22" s="63"/>
      <c r="L22" s="64"/>
      <c r="M22" s="63"/>
      <c r="N22" s="64"/>
      <c r="O22" s="64"/>
    </row>
    <row r="23" spans="1:15" s="75" customFormat="1" x14ac:dyDescent="0.35">
      <c r="A23" s="63"/>
      <c r="B23" s="64"/>
      <c r="C23" s="63"/>
      <c r="D23" s="64"/>
      <c r="E23" s="63"/>
      <c r="F23" s="63"/>
      <c r="G23" s="64"/>
      <c r="H23" s="63"/>
      <c r="I23" s="64"/>
      <c r="J23" s="63"/>
      <c r="K23" s="63"/>
      <c r="L23" s="64"/>
      <c r="M23" s="63"/>
      <c r="N23" s="64"/>
      <c r="O23" s="64"/>
    </row>
    <row r="24" spans="1:15" s="75" customFormat="1" x14ac:dyDescent="0.35">
      <c r="C24" s="63"/>
      <c r="D24" s="64"/>
      <c r="E24" s="76"/>
      <c r="F24" s="63"/>
      <c r="G24" s="64"/>
      <c r="H24" s="63"/>
      <c r="I24" s="64"/>
      <c r="J24" s="63"/>
      <c r="K24" s="63"/>
      <c r="L24" s="64"/>
      <c r="M24" s="63"/>
      <c r="N24" s="64"/>
      <c r="O24" s="64"/>
    </row>
    <row r="25" spans="1:15" s="75" customFormat="1" ht="26.25" x14ac:dyDescent="0.4">
      <c r="A25" s="63"/>
      <c r="B25" s="68" t="str">
        <f ca="1">IF(RANDBETWEEN(0,2)&gt;=1,"N","S")</f>
        <v>N</v>
      </c>
      <c r="C25" s="72"/>
      <c r="D25" s="68" t="str">
        <f ca="1">IF(B25="N","S","N")</f>
        <v>S</v>
      </c>
      <c r="E25" s="63"/>
      <c r="F25" s="63"/>
      <c r="G25" s="64"/>
      <c r="H25" s="63"/>
      <c r="I25" s="64"/>
      <c r="J25" s="63"/>
      <c r="K25" s="63"/>
      <c r="L25" s="68" t="str">
        <f ca="1">IF(RANDBETWEEN(0,2)&gt;=1,"N","S")</f>
        <v>S</v>
      </c>
      <c r="M25" s="72"/>
      <c r="N25" s="68" t="str">
        <f ca="1">IF(L25="N","S","N")</f>
        <v>N</v>
      </c>
      <c r="O25" s="64"/>
    </row>
    <row r="26" spans="1:15" s="75" customFormat="1" x14ac:dyDescent="0.35">
      <c r="C26" s="63"/>
      <c r="D26" s="64"/>
      <c r="E26" s="63"/>
      <c r="F26" s="63"/>
      <c r="G26" s="64"/>
      <c r="H26" s="63"/>
      <c r="I26" s="64"/>
      <c r="J26" s="63"/>
      <c r="K26" s="63"/>
      <c r="L26" s="64"/>
      <c r="M26" s="63"/>
      <c r="N26" s="64"/>
      <c r="O26" s="64"/>
    </row>
    <row r="27" spans="1:15" s="75" customFormat="1" x14ac:dyDescent="0.35">
      <c r="C27" s="63"/>
      <c r="D27" s="64"/>
      <c r="E27" s="63"/>
      <c r="F27" s="63"/>
      <c r="G27" s="64"/>
      <c r="H27" s="63"/>
      <c r="I27" s="64"/>
      <c r="J27" s="63"/>
      <c r="K27" s="63"/>
      <c r="L27" s="64"/>
      <c r="M27" s="63"/>
      <c r="N27" s="64"/>
      <c r="O27" s="64"/>
    </row>
    <row r="28" spans="1:15" s="66" customFormat="1" x14ac:dyDescent="0.35">
      <c r="A28" s="73"/>
      <c r="B28" s="64"/>
      <c r="D28" s="64"/>
      <c r="E28" s="63"/>
      <c r="F28" s="63"/>
      <c r="G28" s="64"/>
      <c r="H28" s="63"/>
      <c r="I28" s="64"/>
      <c r="J28" s="63"/>
      <c r="K28" s="63"/>
      <c r="L28" s="64"/>
      <c r="M28" s="63"/>
      <c r="N28" s="64"/>
      <c r="O28" s="64"/>
    </row>
    <row r="29" spans="1:15" s="66" customFormat="1" x14ac:dyDescent="0.35">
      <c r="A29" s="73"/>
      <c r="B29" s="64"/>
      <c r="C29" s="63"/>
      <c r="D29" s="64"/>
      <c r="E29" s="63"/>
      <c r="F29" s="63"/>
      <c r="G29" s="64"/>
      <c r="H29" s="63"/>
      <c r="I29" s="64"/>
      <c r="J29" s="63"/>
      <c r="K29" s="63"/>
      <c r="L29" s="64"/>
      <c r="M29" s="63"/>
      <c r="N29" s="64"/>
      <c r="O29" s="64"/>
    </row>
    <row r="30" spans="1:15" s="75" customFormat="1" ht="26.25" x14ac:dyDescent="0.4">
      <c r="A30" s="63"/>
      <c r="B30" s="68" t="str">
        <f ca="1">IF(RANDBETWEEN(0,2)&gt;=1,"N","S")</f>
        <v>N</v>
      </c>
      <c r="C30" s="72"/>
      <c r="D30" s="68" t="str">
        <f ca="1">IF(B30="N","S","N")</f>
        <v>S</v>
      </c>
      <c r="E30" s="63"/>
      <c r="F30" s="63"/>
      <c r="G30" s="64"/>
      <c r="H30" s="63"/>
      <c r="I30" s="64"/>
      <c r="J30" s="63"/>
      <c r="K30" s="63"/>
      <c r="L30" s="68" t="str">
        <f ca="1">IF(RANDBETWEEN(0,2)&gt;=1,"N","S")</f>
        <v>N</v>
      </c>
      <c r="M30" s="72"/>
      <c r="N30" s="68" t="str">
        <f ca="1">IF(L30="N","S","N")</f>
        <v>S</v>
      </c>
      <c r="O30" s="64"/>
    </row>
    <row r="31" spans="1:15" s="66" customFormat="1" x14ac:dyDescent="0.35">
      <c r="A31" s="63"/>
      <c r="B31" s="64"/>
      <c r="C31" s="63"/>
      <c r="D31" s="64"/>
      <c r="E31" s="63"/>
      <c r="F31" s="63"/>
      <c r="G31" s="64"/>
      <c r="H31" s="63"/>
      <c r="I31" s="64"/>
      <c r="J31" s="63"/>
      <c r="K31" s="63"/>
      <c r="L31" s="64"/>
      <c r="M31" s="63"/>
      <c r="N31" s="64"/>
      <c r="O31" s="64"/>
    </row>
    <row r="32" spans="1:15" s="66" customFormat="1" x14ac:dyDescent="0.35">
      <c r="A32" s="63"/>
      <c r="B32" s="64"/>
      <c r="C32" s="63"/>
      <c r="D32" s="64"/>
      <c r="E32" s="63"/>
      <c r="F32" s="63"/>
      <c r="G32" s="64"/>
      <c r="H32" s="63"/>
      <c r="I32" s="64"/>
      <c r="J32" s="63"/>
      <c r="K32" s="63"/>
      <c r="L32" s="64"/>
      <c r="M32" s="63"/>
      <c r="N32" s="64"/>
      <c r="O32" s="64"/>
    </row>
    <row r="33" spans="1:16" s="66" customFormat="1" x14ac:dyDescent="0.35">
      <c r="A33" s="63"/>
      <c r="B33" s="64"/>
      <c r="C33" s="63"/>
      <c r="D33" s="64"/>
      <c r="E33" s="63"/>
      <c r="F33" s="63"/>
      <c r="G33" s="64"/>
      <c r="H33" s="63"/>
      <c r="I33" s="64"/>
      <c r="J33" s="63"/>
      <c r="K33" s="63"/>
      <c r="L33" s="64"/>
      <c r="M33" s="63"/>
      <c r="N33" s="64"/>
      <c r="O33" s="64"/>
    </row>
    <row r="34" spans="1:16" s="66" customFormat="1" x14ac:dyDescent="0.35">
      <c r="A34" s="63"/>
      <c r="B34" s="64"/>
      <c r="C34" s="63"/>
      <c r="D34" s="64"/>
      <c r="E34" s="63"/>
      <c r="F34" s="63"/>
      <c r="G34" s="64"/>
      <c r="H34" s="63"/>
      <c r="I34" s="64"/>
      <c r="J34" s="63"/>
      <c r="K34" s="63"/>
      <c r="L34" s="64"/>
      <c r="M34" s="63"/>
      <c r="N34" s="64"/>
      <c r="O34" s="64"/>
    </row>
    <row r="35" spans="1:16" ht="10.5" customHeight="1" x14ac:dyDescent="0.35">
      <c r="A35" s="77"/>
      <c r="B35" s="78"/>
      <c r="C35" s="77"/>
      <c r="D35" s="78"/>
      <c r="E35" s="77"/>
      <c r="F35" s="77"/>
      <c r="G35" s="78"/>
      <c r="H35" s="77"/>
      <c r="I35" s="78"/>
      <c r="J35" s="77"/>
      <c r="K35" s="77"/>
      <c r="L35" s="78"/>
      <c r="M35" s="77"/>
      <c r="N35" s="78"/>
      <c r="O35" s="78"/>
      <c r="P35" s="79"/>
    </row>
    <row r="36" spans="1:16" s="75" customFormat="1" x14ac:dyDescent="0.35">
      <c r="A36" s="80" t="s">
        <v>18</v>
      </c>
      <c r="B36" s="64"/>
      <c r="C36" s="63"/>
      <c r="D36" s="64"/>
      <c r="E36" s="63"/>
      <c r="F36" s="63"/>
      <c r="G36" s="64"/>
      <c r="H36" s="63"/>
      <c r="I36" s="64"/>
      <c r="J36" s="63"/>
      <c r="K36" s="63"/>
      <c r="L36" s="64"/>
      <c r="M36" s="63"/>
      <c r="N36" s="64"/>
      <c r="O36" s="64"/>
    </row>
    <row r="37" spans="1:16" s="75" customFormat="1" x14ac:dyDescent="0.35">
      <c r="A37" s="63" t="s">
        <v>114</v>
      </c>
      <c r="B37" s="64"/>
      <c r="D37" s="64"/>
      <c r="E37" s="63"/>
      <c r="F37" s="63"/>
      <c r="G37" s="64"/>
      <c r="H37" s="63"/>
      <c r="I37" s="64"/>
      <c r="J37" s="63"/>
      <c r="K37" s="63"/>
      <c r="L37" s="64"/>
      <c r="M37" s="63"/>
      <c r="N37" s="64"/>
      <c r="O37" s="64"/>
    </row>
    <row r="38" spans="1:16" s="75" customFormat="1" x14ac:dyDescent="0.35">
      <c r="A38" s="63" t="s">
        <v>115</v>
      </c>
      <c r="B38" s="64"/>
      <c r="D38" s="64"/>
      <c r="E38" s="63"/>
      <c r="F38" s="63"/>
      <c r="G38" s="64"/>
      <c r="H38" s="63"/>
      <c r="I38" s="64"/>
      <c r="J38" s="63"/>
      <c r="K38" s="63"/>
      <c r="L38" s="64"/>
      <c r="M38" s="63"/>
      <c r="N38" s="64"/>
      <c r="O38" s="64"/>
    </row>
    <row r="39" spans="1:16" s="75" customFormat="1" x14ac:dyDescent="0.35">
      <c r="A39" s="63" t="s">
        <v>116</v>
      </c>
      <c r="B39" s="64"/>
      <c r="D39" s="64"/>
      <c r="E39" s="63"/>
      <c r="F39" s="63"/>
      <c r="G39" s="64"/>
      <c r="H39" s="63"/>
      <c r="I39" s="64"/>
      <c r="J39" s="63"/>
      <c r="K39" s="63"/>
      <c r="L39" s="64"/>
      <c r="M39" s="63"/>
      <c r="N39" s="64"/>
      <c r="O39" s="64"/>
    </row>
    <row r="40" spans="1:16" s="75" customFormat="1" x14ac:dyDescent="0.35">
      <c r="A40" s="81" t="s">
        <v>117</v>
      </c>
      <c r="B40" s="64"/>
      <c r="D40" s="64"/>
      <c r="E40" s="63"/>
      <c r="F40" s="63"/>
      <c r="G40" s="64"/>
      <c r="H40" s="63"/>
      <c r="I40" s="64"/>
      <c r="J40" s="63"/>
      <c r="K40" s="63"/>
      <c r="L40" s="64"/>
      <c r="M40" s="63"/>
      <c r="N40" s="64"/>
      <c r="O40" s="64"/>
    </row>
    <row r="41" spans="1:16" s="75" customFormat="1" x14ac:dyDescent="0.35">
      <c r="A41" s="63" t="s">
        <v>118</v>
      </c>
      <c r="B41" s="64"/>
      <c r="D41" s="64"/>
      <c r="E41" s="63"/>
      <c r="F41" s="63"/>
      <c r="G41" s="64"/>
      <c r="H41" s="63"/>
      <c r="I41" s="64"/>
      <c r="J41" s="63"/>
      <c r="K41" s="63"/>
      <c r="L41" s="64"/>
      <c r="M41" s="63"/>
      <c r="N41" s="64"/>
      <c r="O41" s="64"/>
    </row>
    <row r="42" spans="1:16" s="75" customFormat="1" x14ac:dyDescent="0.35">
      <c r="A42" s="74" t="s">
        <v>120</v>
      </c>
      <c r="B42" s="64"/>
      <c r="D42" s="64"/>
      <c r="E42" s="63"/>
      <c r="F42" s="63"/>
      <c r="G42" s="64"/>
      <c r="H42" s="63"/>
      <c r="I42" s="64"/>
      <c r="J42" s="63"/>
      <c r="K42" s="63"/>
      <c r="L42" s="64"/>
      <c r="M42" s="63"/>
      <c r="N42" s="64"/>
      <c r="O42" s="64"/>
    </row>
    <row r="43" spans="1:16" s="75" customFormat="1" x14ac:dyDescent="0.35">
      <c r="A43" s="74" t="s">
        <v>121</v>
      </c>
      <c r="B43" s="64"/>
      <c r="D43" s="64"/>
      <c r="E43" s="63"/>
      <c r="F43" s="63"/>
      <c r="G43" s="64"/>
      <c r="H43" s="63"/>
      <c r="I43" s="64"/>
      <c r="J43" s="63"/>
      <c r="K43" s="63"/>
      <c r="L43" s="64"/>
      <c r="M43" s="63"/>
      <c r="N43" s="64"/>
      <c r="O43" s="64"/>
    </row>
    <row r="44" spans="1:16" s="75" customFormat="1" x14ac:dyDescent="0.35">
      <c r="A44" s="74" t="s">
        <v>119</v>
      </c>
      <c r="B44" s="64"/>
      <c r="D44" s="64"/>
      <c r="E44" s="63"/>
      <c r="F44" s="63"/>
      <c r="G44" s="64"/>
      <c r="H44" s="63"/>
      <c r="I44" s="64"/>
      <c r="J44" s="63"/>
      <c r="K44" s="63"/>
      <c r="L44" s="64"/>
      <c r="M44" s="63"/>
      <c r="N44" s="64"/>
      <c r="O44" s="64"/>
    </row>
  </sheetData>
  <sheetProtection sheet="1" objects="1" scenarios="1"/>
  <conditionalFormatting sqref="D9">
    <cfRule type="iconSet" priority="31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B9">
    <cfRule type="iconSet" priority="30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B9">
    <cfRule type="iconSet" priority="29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I9">
    <cfRule type="iconSet" priority="28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G9">
    <cfRule type="iconSet" priority="27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G9">
    <cfRule type="iconSet" priority="26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N9">
    <cfRule type="iconSet" priority="25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L9">
    <cfRule type="iconSet" priority="24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L9">
    <cfRule type="iconSet" priority="23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D20">
    <cfRule type="iconSet" priority="22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B20">
    <cfRule type="iconSet" priority="21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B20">
    <cfRule type="iconSet" priority="20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I20">
    <cfRule type="iconSet" priority="19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G20">
    <cfRule type="iconSet" priority="18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G20">
    <cfRule type="iconSet" priority="17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N20">
    <cfRule type="iconSet" priority="16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L20">
    <cfRule type="iconSet" priority="15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L20">
    <cfRule type="iconSet" priority="14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D28">
    <cfRule type="iconSet" priority="13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B28">
    <cfRule type="iconSet" priority="12">
      <iconSet iconSet="4ArrowsGray" showValue="0">
        <cfvo type="percent" val="0"/>
        <cfvo type="num" val="-1"/>
        <cfvo type="num" val="0.5" gte="0"/>
        <cfvo type="num" val="3000"/>
      </iconSet>
    </cfRule>
  </conditionalFormatting>
  <conditionalFormatting sqref="D24">
    <cfRule type="iconSet" priority="11">
      <iconSet iconSet="4ArrowsGray" showValue="0">
        <cfvo type="percent" val="0"/>
        <cfvo type="num" val="1" gte="0"/>
        <cfvo type="num" val="1"/>
        <cfvo type="num" val="2"/>
      </iconSet>
    </cfRule>
  </conditionalFormatting>
  <conditionalFormatting sqref="L5">
    <cfRule type="iconSet" priority="10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L5">
    <cfRule type="iconSet" priority="9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B29">
    <cfRule type="iconSet" priority="8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B29">
    <cfRule type="iconSet" priority="7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N7">
    <cfRule type="iconSet" priority="6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N7">
    <cfRule type="iconSet" priority="5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O9">
    <cfRule type="iconSet" priority="4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O20">
    <cfRule type="iconSet" priority="3">
      <iconSet iconSet="4ArrowsGray" showValue="0">
        <cfvo type="percent" val="0"/>
        <cfvo type="num" val="1" gte="0"/>
        <cfvo type="num" val="1" gte="0"/>
        <cfvo type="num" val="1"/>
      </iconSet>
    </cfRule>
  </conditionalFormatting>
  <conditionalFormatting sqref="O7">
    <cfRule type="iconSet" priority="2">
      <iconSet iconSet="4ArrowsGray" showValue="0" reverse="1">
        <cfvo type="percent" val="0"/>
        <cfvo type="num" val="-1" gte="0"/>
        <cfvo type="num" val="-1" gte="0"/>
        <cfvo type="num" val="-1"/>
      </iconSet>
    </cfRule>
  </conditionalFormatting>
  <conditionalFormatting sqref="O7">
    <cfRule type="iconSet" priority="1">
      <iconSet iconSet="4ArrowsGray" showValue="0">
        <cfvo type="percent" val="0"/>
        <cfvo type="num" val="1" gte="0"/>
        <cfvo type="num" val="1" gte="0"/>
        <cfvo type="num" val="1"/>
      </iconSet>
    </cfRule>
  </conditionalFormatting>
  <pageMargins left="0.7" right="0.7" top="0.7" bottom="0.7" header="0.3" footer="0.3"/>
  <pageSetup scale="64" orientation="portrait" horizontalDpi="300" verticalDpi="300" r:id="rId1"/>
  <headerFooter alignWithMargins="0">
    <oddHeader>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9.140625" style="1" bestFit="1" customWidth="1"/>
    <col min="8" max="8" width="13.7109375" style="1" customWidth="1"/>
    <col min="9" max="9" width="9.140625" style="1"/>
    <col min="10" max="10" width="9.140625" style="1" bestFit="1" customWidth="1"/>
    <col min="11" max="11" width="13.7109375" style="1" customWidth="1"/>
    <col min="12" max="12" width="9.140625" style="1"/>
    <col min="13" max="13" width="9.140625" style="1" bestFit="1" customWidth="1"/>
    <col min="14" max="14" width="13.7109375" style="1" customWidth="1"/>
    <col min="15" max="16384" width="9.140625" style="1"/>
  </cols>
  <sheetData>
    <row r="1" spans="1:15" s="2" customFormat="1" x14ac:dyDescent="0.35">
      <c r="A1" s="20"/>
      <c r="C1" s="18"/>
      <c r="D1" s="20"/>
      <c r="F1" s="18" t="s">
        <v>22</v>
      </c>
      <c r="G1" s="20"/>
      <c r="I1" s="18"/>
      <c r="J1" s="20"/>
      <c r="L1" s="18"/>
      <c r="M1" s="20"/>
      <c r="O1" s="18"/>
    </row>
    <row r="2" spans="1:15" s="2" customFormat="1" ht="30" x14ac:dyDescent="0.35">
      <c r="A2" s="17"/>
      <c r="C2" s="18"/>
      <c r="D2" s="17"/>
      <c r="G2" s="11" t="s">
        <v>17</v>
      </c>
      <c r="H2" s="22">
        <f ca="1">1/((1/H3)+(1/H4))*H6</f>
        <v>174.54545454545453</v>
      </c>
      <c r="I2" s="13" t="s">
        <v>2</v>
      </c>
      <c r="J2" s="11" t="s">
        <v>17</v>
      </c>
      <c r="K2" s="22">
        <f ca="1">1/((1/K3)+(1/K4))*K6</f>
        <v>80</v>
      </c>
      <c r="L2" s="13" t="s">
        <v>2</v>
      </c>
      <c r="M2" s="11" t="s">
        <v>17</v>
      </c>
      <c r="N2" s="22">
        <f ca="1">1/((1/N3)+(1/N4))*N6</f>
        <v>221.53846153846152</v>
      </c>
      <c r="O2" s="13" t="s">
        <v>2</v>
      </c>
    </row>
    <row r="3" spans="1:15" s="2" customFormat="1" ht="30" x14ac:dyDescent="0.35">
      <c r="A3" s="17"/>
      <c r="C3" s="19"/>
      <c r="D3" s="17"/>
      <c r="G3" s="11" t="s">
        <v>24</v>
      </c>
      <c r="H3" s="23">
        <f ca="1">(ROUND(($L$47+($N$47-$L$47)*RAND()),0))*10</f>
        <v>80</v>
      </c>
      <c r="I3" s="21" t="s">
        <v>7</v>
      </c>
      <c r="J3" s="11" t="s">
        <v>24</v>
      </c>
      <c r="K3" s="23">
        <f ca="1">(ROUND(($L$47+($N$47-$L$47)*RAND()),0))*10</f>
        <v>20</v>
      </c>
      <c r="L3" s="21" t="s">
        <v>7</v>
      </c>
      <c r="M3" s="11" t="s">
        <v>24</v>
      </c>
      <c r="N3" s="23">
        <f ca="1">(ROUND(($L$47+($N$47-$L$47)*RAND()),0))*10</f>
        <v>90</v>
      </c>
      <c r="O3" s="21" t="s">
        <v>7</v>
      </c>
    </row>
    <row r="4" spans="1:15" s="2" customFormat="1" ht="30" x14ac:dyDescent="0.35">
      <c r="A4" s="17"/>
      <c r="C4" s="19"/>
      <c r="D4" s="17"/>
      <c r="G4" s="11" t="s">
        <v>25</v>
      </c>
      <c r="H4" s="23">
        <f ca="1">(ROUND(($L$47+($N$47-$L$47)*RAND()),0))*10</f>
        <v>30</v>
      </c>
      <c r="I4" s="21" t="s">
        <v>7</v>
      </c>
      <c r="J4" s="11" t="s">
        <v>25</v>
      </c>
      <c r="K4" s="23">
        <f ca="1">K3</f>
        <v>20</v>
      </c>
      <c r="L4" s="21" t="s">
        <v>7</v>
      </c>
      <c r="M4" s="11" t="s">
        <v>25</v>
      </c>
      <c r="N4" s="23">
        <f ca="1">(ROUND(($L$47+($N$47-$L$47)*RAND()),0))*10</f>
        <v>40</v>
      </c>
      <c r="O4" s="21" t="s">
        <v>7</v>
      </c>
    </row>
    <row r="5" spans="1:15" s="2" customFormat="1" ht="30" x14ac:dyDescent="0.35">
      <c r="A5" s="17"/>
      <c r="C5" s="19"/>
      <c r="D5" s="20"/>
      <c r="G5" s="11" t="s">
        <v>27</v>
      </c>
      <c r="H5" s="25"/>
      <c r="I5" s="21"/>
      <c r="J5" s="11" t="s">
        <v>27</v>
      </c>
      <c r="K5" s="25"/>
      <c r="L5" s="21"/>
      <c r="M5" s="11" t="s">
        <v>27</v>
      </c>
      <c r="N5" s="25"/>
      <c r="O5" s="21"/>
    </row>
    <row r="6" spans="1:15" s="2" customFormat="1" ht="26.25" hidden="1" thickBot="1" x14ac:dyDescent="0.4">
      <c r="A6" s="20"/>
      <c r="C6" s="18"/>
      <c r="D6" s="20"/>
      <c r="G6" s="17"/>
      <c r="H6" s="10">
        <f ca="1">(ROUND(($L$47+($N$47-$L$47)*RAND()),0))</f>
        <v>8</v>
      </c>
      <c r="I6" s="19"/>
      <c r="J6" s="17"/>
      <c r="K6" s="10">
        <f ca="1">(ROUND(($L$47+($N$47-$L$47)*RAND()),0))</f>
        <v>8</v>
      </c>
      <c r="L6" s="19"/>
      <c r="M6" s="17"/>
      <c r="N6" s="10">
        <f ca="1">(ROUND(($L$47+($N$47-$L$47)*RAND()),0))</f>
        <v>8</v>
      </c>
      <c r="O6" s="19"/>
    </row>
    <row r="7" spans="1:15" s="2" customFormat="1" ht="30" x14ac:dyDescent="0.35">
      <c r="A7" s="17"/>
      <c r="C7" s="18"/>
      <c r="D7" s="17"/>
      <c r="G7" s="17" t="s">
        <v>23</v>
      </c>
      <c r="H7" s="24"/>
      <c r="I7" s="13"/>
      <c r="J7" s="17" t="s">
        <v>23</v>
      </c>
      <c r="K7" s="24"/>
      <c r="L7" s="13"/>
      <c r="M7" s="17" t="s">
        <v>23</v>
      </c>
      <c r="N7" s="24"/>
      <c r="O7" s="13"/>
    </row>
    <row r="8" spans="1:15" s="2" customFormat="1" ht="30" x14ac:dyDescent="0.35">
      <c r="A8" s="17"/>
      <c r="C8" s="18"/>
      <c r="D8" s="17"/>
      <c r="G8" s="17" t="s">
        <v>19</v>
      </c>
      <c r="H8" s="24"/>
      <c r="I8" s="13"/>
      <c r="J8" s="17" t="s">
        <v>19</v>
      </c>
      <c r="K8" s="24"/>
      <c r="L8" s="13"/>
      <c r="M8" s="17" t="s">
        <v>19</v>
      </c>
      <c r="N8" s="24"/>
      <c r="O8" s="13"/>
    </row>
    <row r="9" spans="1:15" s="2" customFormat="1" ht="30" x14ac:dyDescent="0.35">
      <c r="A9" s="17"/>
      <c r="C9" s="18"/>
      <c r="D9" s="17"/>
      <c r="G9" s="17" t="s">
        <v>21</v>
      </c>
      <c r="H9" s="24"/>
      <c r="I9" s="13"/>
      <c r="J9" s="17" t="s">
        <v>21</v>
      </c>
      <c r="K9" s="24"/>
      <c r="L9" s="13"/>
      <c r="M9" s="17" t="s">
        <v>21</v>
      </c>
      <c r="N9" s="24"/>
      <c r="O9" s="13"/>
    </row>
    <row r="10" spans="1:15" s="2" customFormat="1" ht="30" x14ac:dyDescent="0.35">
      <c r="A10" s="17"/>
      <c r="C10" s="18"/>
      <c r="D10" s="17"/>
      <c r="G10" s="29" t="s">
        <v>14</v>
      </c>
      <c r="H10" s="24"/>
      <c r="I10" s="13"/>
      <c r="J10" s="29" t="s">
        <v>14</v>
      </c>
      <c r="K10" s="24"/>
      <c r="L10" s="13"/>
      <c r="M10" s="29" t="s">
        <v>14</v>
      </c>
      <c r="N10" s="24"/>
      <c r="O10" s="13"/>
    </row>
    <row r="11" spans="1:15" s="2" customFormat="1" ht="30" x14ac:dyDescent="0.35">
      <c r="A11" s="17"/>
      <c r="C11" s="18"/>
      <c r="D11" s="17"/>
      <c r="G11" s="29" t="s">
        <v>15</v>
      </c>
      <c r="H11" s="24"/>
      <c r="I11" s="13"/>
      <c r="J11" s="29" t="s">
        <v>15</v>
      </c>
      <c r="K11" s="24"/>
      <c r="L11" s="13"/>
      <c r="M11" s="29" t="s">
        <v>15</v>
      </c>
      <c r="N11" s="24"/>
      <c r="O11" s="13"/>
    </row>
    <row r="12" spans="1:15" s="2" customFormat="1" ht="30" x14ac:dyDescent="0.35">
      <c r="A12" s="17"/>
      <c r="C12" s="18"/>
      <c r="D12" s="17"/>
      <c r="G12" s="17" t="s">
        <v>8</v>
      </c>
      <c r="H12" s="24"/>
      <c r="I12" s="13"/>
      <c r="J12" s="17" t="s">
        <v>8</v>
      </c>
      <c r="K12" s="24"/>
      <c r="L12" s="13"/>
      <c r="M12" s="17" t="s">
        <v>8</v>
      </c>
      <c r="N12" s="24"/>
      <c r="O12" s="13"/>
    </row>
    <row r="13" spans="1:15" s="2" customFormat="1" ht="30" x14ac:dyDescent="0.35">
      <c r="A13" s="17"/>
      <c r="C13" s="18"/>
      <c r="D13" s="17"/>
      <c r="G13" s="17" t="s">
        <v>11</v>
      </c>
      <c r="H13" s="24"/>
      <c r="I13" s="13"/>
      <c r="J13" s="17" t="s">
        <v>11</v>
      </c>
      <c r="K13" s="24"/>
      <c r="L13" s="13"/>
      <c r="M13" s="17" t="s">
        <v>11</v>
      </c>
      <c r="N13" s="24"/>
      <c r="O13" s="13"/>
    </row>
    <row r="14" spans="1:15" s="2" customFormat="1" ht="30" x14ac:dyDescent="0.35">
      <c r="A14" s="17"/>
      <c r="C14" s="18"/>
      <c r="D14" s="17"/>
      <c r="G14" s="20" t="s">
        <v>10</v>
      </c>
      <c r="H14" s="24"/>
      <c r="I14" s="13"/>
      <c r="J14" s="20" t="s">
        <v>10</v>
      </c>
      <c r="K14" s="24"/>
      <c r="L14" s="13"/>
      <c r="M14" s="20" t="s">
        <v>10</v>
      </c>
      <c r="N14" s="24"/>
      <c r="O14" s="13"/>
    </row>
    <row r="15" spans="1:15" s="30" customFormat="1" x14ac:dyDescent="0.35">
      <c r="A15" s="29"/>
      <c r="C15" s="37"/>
      <c r="D15" s="29"/>
      <c r="G15" s="31"/>
      <c r="I15" s="38"/>
      <c r="J15" s="29"/>
      <c r="L15" s="38"/>
      <c r="M15" s="29"/>
      <c r="O15" s="38"/>
    </row>
    <row r="16" spans="1:15" s="30" customFormat="1" x14ac:dyDescent="0.35">
      <c r="A16" s="29"/>
      <c r="C16" s="37"/>
      <c r="D16" s="29"/>
      <c r="G16" s="31"/>
      <c r="I16" s="38"/>
      <c r="J16" s="29"/>
      <c r="L16" s="38"/>
      <c r="M16" s="29"/>
      <c r="O16" s="38"/>
    </row>
    <row r="17" spans="1:15" s="30" customFormat="1" x14ac:dyDescent="0.35">
      <c r="A17" s="29"/>
      <c r="C17" s="37"/>
      <c r="D17" s="29"/>
      <c r="G17" s="31"/>
      <c r="I17" s="38"/>
      <c r="J17" s="29"/>
      <c r="L17" s="38"/>
      <c r="M17" s="29"/>
      <c r="O17" s="38"/>
    </row>
    <row r="18" spans="1:15" s="30" customFormat="1" x14ac:dyDescent="0.35">
      <c r="A18" s="29"/>
      <c r="C18" s="37"/>
      <c r="D18" s="29"/>
      <c r="G18" s="31"/>
      <c r="I18" s="38"/>
      <c r="J18" s="29"/>
      <c r="L18" s="38"/>
      <c r="M18" s="29"/>
      <c r="O18" s="38"/>
    </row>
    <row r="19" spans="1:15" s="30" customFormat="1" x14ac:dyDescent="0.35">
      <c r="A19" s="29"/>
      <c r="C19" s="37"/>
      <c r="D19" s="29"/>
      <c r="G19" s="31"/>
      <c r="I19" s="38"/>
      <c r="J19" s="29"/>
      <c r="L19" s="38"/>
      <c r="M19" s="29"/>
      <c r="O19" s="38"/>
    </row>
    <row r="20" spans="1:15" s="30" customFormat="1" x14ac:dyDescent="0.35">
      <c r="A20" s="29"/>
      <c r="C20" s="37"/>
      <c r="D20" s="29"/>
      <c r="G20" s="31"/>
      <c r="I20" s="38"/>
      <c r="J20" s="29"/>
      <c r="L20" s="38"/>
      <c r="M20" s="29"/>
      <c r="O20" s="38"/>
    </row>
    <row r="21" spans="1:15" s="30" customFormat="1" x14ac:dyDescent="0.35">
      <c r="A21" s="29"/>
      <c r="C21" s="37"/>
      <c r="D21" s="29"/>
      <c r="G21" s="31"/>
      <c r="I21" s="38"/>
      <c r="J21" s="29"/>
      <c r="L21" s="38"/>
      <c r="M21" s="29"/>
      <c r="O21" s="38"/>
    </row>
    <row r="22" spans="1:15" s="30" customFormat="1" x14ac:dyDescent="0.35">
      <c r="A22" s="29"/>
      <c r="C22" s="37"/>
      <c r="D22" s="29"/>
      <c r="G22" s="31"/>
      <c r="I22" s="38"/>
      <c r="J22" s="29"/>
      <c r="L22" s="38"/>
      <c r="M22" s="29"/>
      <c r="O22" s="38"/>
    </row>
    <row r="23" spans="1:15" s="30" customFormat="1" x14ac:dyDescent="0.35">
      <c r="A23" s="29"/>
      <c r="C23" s="37"/>
      <c r="D23" s="29"/>
      <c r="G23" s="31"/>
      <c r="I23" s="38"/>
      <c r="J23" s="29"/>
      <c r="L23" s="38"/>
      <c r="M23" s="29"/>
      <c r="O23" s="38"/>
    </row>
    <row r="24" spans="1:15" s="30" customFormat="1" x14ac:dyDescent="0.35">
      <c r="A24" s="29"/>
      <c r="C24" s="37"/>
      <c r="D24" s="29"/>
      <c r="G24" s="31"/>
      <c r="I24" s="38"/>
      <c r="J24" s="29"/>
      <c r="L24" s="38"/>
      <c r="M24" s="29"/>
      <c r="O24" s="38"/>
    </row>
    <row r="25" spans="1:15" s="30" customFormat="1" x14ac:dyDescent="0.35">
      <c r="A25" s="29"/>
      <c r="C25" s="37"/>
      <c r="D25" s="29"/>
      <c r="G25" s="31"/>
      <c r="I25" s="38"/>
      <c r="J25" s="29"/>
      <c r="L25" s="38"/>
      <c r="M25" s="29"/>
      <c r="O25" s="38"/>
    </row>
    <row r="26" spans="1:15" s="30" customFormat="1" x14ac:dyDescent="0.35">
      <c r="A26" s="29"/>
      <c r="C26" s="37"/>
      <c r="D26" s="29"/>
      <c r="G26" s="31"/>
      <c r="I26" s="38"/>
      <c r="J26" s="29"/>
      <c r="L26" s="38"/>
      <c r="M26" s="29"/>
      <c r="O26" s="38"/>
    </row>
    <row r="27" spans="1:15" s="30" customFormat="1" x14ac:dyDescent="0.35">
      <c r="A27" s="29"/>
      <c r="C27" s="37"/>
      <c r="D27" s="29"/>
      <c r="G27" s="31"/>
      <c r="I27" s="38"/>
      <c r="J27" s="29"/>
      <c r="L27" s="38"/>
      <c r="M27" s="29"/>
      <c r="O27" s="38"/>
    </row>
    <row r="28" spans="1:15" s="30" customFormat="1" x14ac:dyDescent="0.35">
      <c r="A28" s="29"/>
      <c r="C28" s="37"/>
      <c r="D28" s="29"/>
      <c r="G28" s="31"/>
      <c r="I28" s="38"/>
      <c r="J28" s="29"/>
      <c r="L28" s="38"/>
      <c r="M28" s="29"/>
      <c r="O28" s="38"/>
    </row>
    <row r="29" spans="1:15" s="30" customFormat="1" x14ac:dyDescent="0.35">
      <c r="A29" s="29"/>
      <c r="C29" s="37"/>
      <c r="D29" s="29"/>
      <c r="G29" s="31"/>
      <c r="I29" s="38"/>
      <c r="J29" s="29"/>
      <c r="L29" s="38"/>
      <c r="M29" s="29"/>
      <c r="O29" s="38"/>
    </row>
    <row r="30" spans="1:15" s="30" customFormat="1" x14ac:dyDescent="0.35">
      <c r="A30" s="29"/>
      <c r="C30" s="37"/>
      <c r="D30" s="29"/>
      <c r="G30" s="31"/>
      <c r="I30" s="38"/>
      <c r="J30" s="29"/>
      <c r="L30" s="38"/>
      <c r="M30" s="29"/>
      <c r="O30" s="38"/>
    </row>
    <row r="31" spans="1:15" s="30" customFormat="1" x14ac:dyDescent="0.35">
      <c r="A31" s="29"/>
      <c r="C31" s="37"/>
      <c r="D31" s="29"/>
      <c r="G31" s="31"/>
      <c r="I31" s="38"/>
      <c r="J31" s="29"/>
      <c r="L31" s="38"/>
      <c r="M31" s="29"/>
      <c r="O31" s="38"/>
    </row>
    <row r="32" spans="1:15" s="30" customFormat="1" x14ac:dyDescent="0.35">
      <c r="A32" s="29"/>
      <c r="C32" s="37"/>
      <c r="D32" s="29"/>
      <c r="G32" s="31"/>
      <c r="I32" s="38"/>
      <c r="J32" s="29"/>
      <c r="L32" s="38"/>
      <c r="M32" s="29"/>
      <c r="O32" s="38"/>
    </row>
    <row r="33" spans="1:16" s="30" customFormat="1" x14ac:dyDescent="0.35">
      <c r="A33" s="29"/>
      <c r="C33" s="37"/>
      <c r="D33" s="29"/>
      <c r="G33" s="31"/>
      <c r="I33" s="38"/>
      <c r="J33" s="29"/>
      <c r="L33" s="38"/>
      <c r="M33" s="29"/>
      <c r="O33" s="38"/>
    </row>
    <row r="34" spans="1:16" s="30" customFormat="1" x14ac:dyDescent="0.35">
      <c r="A34" s="29"/>
      <c r="C34" s="37"/>
      <c r="D34" s="29"/>
      <c r="G34" s="31"/>
      <c r="I34" s="38"/>
      <c r="J34" s="29"/>
      <c r="L34" s="38"/>
      <c r="M34" s="29"/>
      <c r="O34" s="38"/>
    </row>
    <row r="35" spans="1:16" ht="10.5" customHeight="1" x14ac:dyDescent="0.35">
      <c r="A35" s="26"/>
      <c r="B35" s="27"/>
      <c r="C35" s="28"/>
      <c r="D35" s="26"/>
      <c r="E35" s="27"/>
      <c r="F35" s="28"/>
      <c r="G35" s="26"/>
      <c r="H35" s="27"/>
      <c r="I35" s="28"/>
      <c r="J35" s="26"/>
      <c r="K35" s="27"/>
      <c r="L35" s="28"/>
      <c r="M35" s="26"/>
      <c r="N35" s="27"/>
      <c r="O35" s="28"/>
      <c r="P35" s="27"/>
    </row>
    <row r="36" spans="1:16" s="2" customFormat="1" x14ac:dyDescent="0.35">
      <c r="A36" s="35" t="s">
        <v>18</v>
      </c>
      <c r="C36" s="18"/>
      <c r="D36" s="20"/>
      <c r="F36" s="18"/>
      <c r="G36" s="20"/>
      <c r="I36" s="18"/>
      <c r="J36" s="20"/>
      <c r="L36" s="18"/>
      <c r="M36" s="20"/>
      <c r="O36" s="18"/>
    </row>
    <row r="37" spans="1:16" s="2" customFormat="1" ht="30" x14ac:dyDescent="0.35">
      <c r="A37" s="35"/>
      <c r="C37" s="18"/>
      <c r="D37" s="20"/>
      <c r="F37" s="18"/>
      <c r="G37" s="11" t="s">
        <v>27</v>
      </c>
      <c r="H37" s="36">
        <f ca="1">1/((1/H3)+(1/H4))</f>
        <v>21.818181818181817</v>
      </c>
      <c r="I37" s="21" t="s">
        <v>7</v>
      </c>
      <c r="J37" s="11" t="s">
        <v>27</v>
      </c>
      <c r="K37" s="36">
        <f ca="1">1/((1/K3)+(1/K4))</f>
        <v>10</v>
      </c>
      <c r="L37" s="21" t="s">
        <v>7</v>
      </c>
      <c r="M37" s="11" t="s">
        <v>27</v>
      </c>
      <c r="N37" s="36">
        <f ca="1">1/((1/N3)+(1/N4))</f>
        <v>27.69230769230769</v>
      </c>
      <c r="O37" s="21" t="s">
        <v>7</v>
      </c>
    </row>
    <row r="38" spans="1:16" s="2" customFormat="1" ht="30" x14ac:dyDescent="0.35">
      <c r="A38" s="35"/>
      <c r="C38" s="18"/>
      <c r="D38" s="20"/>
      <c r="F38" s="18"/>
      <c r="G38" s="17" t="s">
        <v>23</v>
      </c>
      <c r="H38" s="24">
        <f ca="1">H2/H37</f>
        <v>8</v>
      </c>
      <c r="I38" s="13" t="s">
        <v>4</v>
      </c>
      <c r="J38" s="20" t="s">
        <v>3</v>
      </c>
      <c r="K38" s="24">
        <f ca="1">K2/K37</f>
        <v>8</v>
      </c>
      <c r="L38" s="13" t="s">
        <v>4</v>
      </c>
      <c r="M38" s="20" t="s">
        <v>3</v>
      </c>
      <c r="N38" s="24">
        <f ca="1">N2/N37</f>
        <v>8</v>
      </c>
      <c r="O38" s="13" t="s">
        <v>4</v>
      </c>
    </row>
    <row r="39" spans="1:16" s="2" customFormat="1" ht="30" x14ac:dyDescent="0.35">
      <c r="A39" s="35"/>
      <c r="C39" s="18"/>
      <c r="D39" s="20"/>
      <c r="F39" s="18"/>
      <c r="G39" s="17" t="s">
        <v>19</v>
      </c>
      <c r="H39" s="24">
        <f ca="1">H$2/H3</f>
        <v>2.1818181818181817</v>
      </c>
      <c r="I39" s="13" t="s">
        <v>4</v>
      </c>
      <c r="J39" s="17" t="s">
        <v>19</v>
      </c>
      <c r="K39" s="24">
        <f ca="1">K$2/K3</f>
        <v>4</v>
      </c>
      <c r="L39" s="13" t="s">
        <v>4</v>
      </c>
      <c r="M39" s="17" t="s">
        <v>19</v>
      </c>
      <c r="N39" s="24">
        <f ca="1">N$2/N3</f>
        <v>2.4615384615384612</v>
      </c>
      <c r="O39" s="13" t="s">
        <v>4</v>
      </c>
    </row>
    <row r="40" spans="1:16" s="2" customFormat="1" ht="30" x14ac:dyDescent="0.35">
      <c r="A40" s="35"/>
      <c r="C40" s="18"/>
      <c r="D40" s="20"/>
      <c r="F40" s="18"/>
      <c r="G40" s="17" t="s">
        <v>21</v>
      </c>
      <c r="H40" s="24">
        <f ca="1">H$2/H4</f>
        <v>5.8181818181818175</v>
      </c>
      <c r="I40" s="13" t="s">
        <v>4</v>
      </c>
      <c r="J40" s="17" t="s">
        <v>21</v>
      </c>
      <c r="K40" s="24">
        <f ca="1">K$2/K4</f>
        <v>4</v>
      </c>
      <c r="L40" s="13" t="s">
        <v>4</v>
      </c>
      <c r="M40" s="17" t="s">
        <v>21</v>
      </c>
      <c r="N40" s="24">
        <f ca="1">N$2/N4</f>
        <v>5.5384615384615383</v>
      </c>
      <c r="O40" s="13" t="s">
        <v>4</v>
      </c>
    </row>
    <row r="41" spans="1:16" s="2" customFormat="1" ht="30" x14ac:dyDescent="0.35">
      <c r="A41" s="35"/>
      <c r="C41" s="18"/>
      <c r="D41" s="20"/>
      <c r="F41" s="18"/>
      <c r="G41" s="29" t="s">
        <v>14</v>
      </c>
      <c r="H41" s="24">
        <f ca="1">H39*H3</f>
        <v>174.54545454545453</v>
      </c>
      <c r="I41" s="13" t="s">
        <v>2</v>
      </c>
      <c r="J41" s="29" t="s">
        <v>14</v>
      </c>
      <c r="K41" s="24">
        <f ca="1">K39*K3</f>
        <v>80</v>
      </c>
      <c r="L41" s="13" t="s">
        <v>2</v>
      </c>
      <c r="M41" s="29" t="s">
        <v>14</v>
      </c>
      <c r="N41" s="24">
        <f ca="1">N39*N3</f>
        <v>221.53846153846152</v>
      </c>
      <c r="O41" s="13" t="s">
        <v>2</v>
      </c>
    </row>
    <row r="42" spans="1:16" s="2" customFormat="1" ht="30" x14ac:dyDescent="0.35">
      <c r="A42" s="35"/>
      <c r="C42" s="18"/>
      <c r="D42" s="20"/>
      <c r="F42" s="18"/>
      <c r="G42" s="29" t="s">
        <v>15</v>
      </c>
      <c r="H42" s="24">
        <f ca="1">H40*H4</f>
        <v>174.54545454545453</v>
      </c>
      <c r="I42" s="13" t="s">
        <v>2</v>
      </c>
      <c r="J42" s="29" t="s">
        <v>15</v>
      </c>
      <c r="K42" s="24">
        <f ca="1">K40*K4</f>
        <v>80</v>
      </c>
      <c r="L42" s="13" t="s">
        <v>2</v>
      </c>
      <c r="M42" s="29" t="s">
        <v>15</v>
      </c>
      <c r="N42" s="24">
        <f ca="1">N40*N4</f>
        <v>221.53846153846155</v>
      </c>
      <c r="O42" s="13" t="s">
        <v>2</v>
      </c>
    </row>
    <row r="43" spans="1:16" s="2" customFormat="1" ht="30" x14ac:dyDescent="0.35">
      <c r="A43" s="35"/>
      <c r="C43" s="18"/>
      <c r="D43" s="20"/>
      <c r="F43" s="18"/>
      <c r="G43" s="17" t="s">
        <v>8</v>
      </c>
      <c r="H43" s="24">
        <f ca="1">H41*H41/H3</f>
        <v>380.82644628099172</v>
      </c>
      <c r="I43" s="32" t="s">
        <v>9</v>
      </c>
      <c r="J43" s="17" t="s">
        <v>8</v>
      </c>
      <c r="K43" s="24">
        <f ca="1">K41*K41/K3</f>
        <v>320</v>
      </c>
      <c r="L43" s="32" t="s">
        <v>9</v>
      </c>
      <c r="M43" s="17" t="s">
        <v>8</v>
      </c>
      <c r="N43" s="24">
        <f ca="1">N41*N41/N3</f>
        <v>545.32544378698208</v>
      </c>
      <c r="O43" s="32" t="s">
        <v>9</v>
      </c>
    </row>
    <row r="44" spans="1:16" s="2" customFormat="1" ht="30" x14ac:dyDescent="0.35">
      <c r="A44" s="35"/>
      <c r="C44" s="18"/>
      <c r="D44" s="20"/>
      <c r="F44" s="18"/>
      <c r="G44" s="17" t="s">
        <v>11</v>
      </c>
      <c r="H44" s="24">
        <f ca="1">H42*H42/H4</f>
        <v>1015.5371900826445</v>
      </c>
      <c r="I44" s="32" t="s">
        <v>9</v>
      </c>
      <c r="J44" s="17" t="s">
        <v>11</v>
      </c>
      <c r="K44" s="24">
        <f ca="1">K42*K42/K4</f>
        <v>320</v>
      </c>
      <c r="L44" s="32" t="s">
        <v>9</v>
      </c>
      <c r="M44" s="17" t="s">
        <v>11</v>
      </c>
      <c r="N44" s="24">
        <f ca="1">N42*N42/N4</f>
        <v>1226.9822485207101</v>
      </c>
      <c r="O44" s="32" t="s">
        <v>9</v>
      </c>
    </row>
    <row r="45" spans="1:16" ht="23.25" customHeight="1" thickBot="1" x14ac:dyDescent="0.4">
      <c r="A45" s="11"/>
      <c r="C45" s="12"/>
      <c r="D45" s="11"/>
      <c r="F45" s="12"/>
      <c r="G45" s="20" t="s">
        <v>10</v>
      </c>
      <c r="H45" s="24">
        <f ca="1">H2*H38</f>
        <v>1396.3636363636363</v>
      </c>
      <c r="I45" s="32" t="s">
        <v>9</v>
      </c>
      <c r="J45" s="20" t="s">
        <v>10</v>
      </c>
      <c r="K45" s="24">
        <f ca="1">K2*K38</f>
        <v>640</v>
      </c>
      <c r="L45" s="32" t="s">
        <v>9</v>
      </c>
      <c r="M45" s="20" t="s">
        <v>10</v>
      </c>
      <c r="N45" s="24">
        <f ca="1">N2*N38</f>
        <v>1772.3076923076922</v>
      </c>
      <c r="O45" s="32" t="s">
        <v>9</v>
      </c>
    </row>
    <row r="46" spans="1:16" ht="26.25" thickBot="1" x14ac:dyDescent="0.4">
      <c r="A46" s="9"/>
      <c r="B46" s="5"/>
      <c r="C46" s="14" t="s">
        <v>5</v>
      </c>
      <c r="D46" s="5">
        <v>0</v>
      </c>
      <c r="E46" s="6" t="s">
        <v>0</v>
      </c>
      <c r="F46" s="7">
        <v>20</v>
      </c>
      <c r="G46" s="31"/>
      <c r="H46" s="24"/>
      <c r="I46" s="32"/>
      <c r="J46" s="29"/>
      <c r="K46" s="24"/>
      <c r="L46" s="32"/>
      <c r="M46" s="29"/>
      <c r="N46" s="24"/>
      <c r="O46" s="32"/>
    </row>
    <row r="47" spans="1:16" ht="26.25" thickBot="1" x14ac:dyDescent="0.4">
      <c r="B47" s="15" t="s">
        <v>6</v>
      </c>
      <c r="H47" s="3"/>
      <c r="I47" s="5"/>
      <c r="J47" s="5"/>
      <c r="K47" s="4" t="s">
        <v>1</v>
      </c>
      <c r="L47" s="5">
        <v>1</v>
      </c>
      <c r="M47" s="6" t="s">
        <v>0</v>
      </c>
      <c r="N47" s="7">
        <v>11</v>
      </c>
    </row>
    <row r="48" spans="1:16" ht="26.25" x14ac:dyDescent="0.4">
      <c r="B48" s="16" t="s">
        <v>7</v>
      </c>
    </row>
  </sheetData>
  <sheetProtection sheet="1"/>
  <pageMargins left="0.7" right="0.7" top="0.75" bottom="0.75" header="0.3" footer="0.3"/>
  <pageSetup scale="55" fitToHeight="0" orientation="portrait" horizontalDpi="300" verticalDpi="300" r:id="rId1"/>
  <headerFooter alignWithMargins="0">
    <oddHeader>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9.140625" style="1" bestFit="1" customWidth="1"/>
    <col min="8" max="8" width="13.7109375" style="1" customWidth="1"/>
    <col min="9" max="9" width="9.140625" style="1"/>
    <col min="10" max="10" width="9.140625" style="1" bestFit="1" customWidth="1"/>
    <col min="11" max="11" width="13.7109375" style="1" customWidth="1"/>
    <col min="12" max="12" width="9.140625" style="1"/>
    <col min="13" max="13" width="9.140625" style="1" bestFit="1" customWidth="1"/>
    <col min="14" max="14" width="13.7109375" style="1" customWidth="1"/>
    <col min="15" max="16384" width="9.140625" style="1"/>
  </cols>
  <sheetData>
    <row r="1" spans="1:15" s="30" customFormat="1" ht="26.25" x14ac:dyDescent="0.35">
      <c r="A1" s="31"/>
      <c r="B1" s="33"/>
      <c r="C1" s="34"/>
      <c r="D1" s="31"/>
      <c r="E1" s="33"/>
      <c r="F1" s="18" t="s">
        <v>45</v>
      </c>
      <c r="G1" s="31"/>
      <c r="H1" s="33"/>
      <c r="I1" s="34"/>
      <c r="J1" s="31"/>
      <c r="K1" s="33"/>
      <c r="L1" s="34"/>
      <c r="M1" s="31"/>
      <c r="N1" s="33"/>
      <c r="O1" s="34"/>
    </row>
    <row r="2" spans="1:15" s="30" customFormat="1" ht="26.25" x14ac:dyDescent="0.35">
      <c r="A2" s="31"/>
      <c r="B2" s="33"/>
      <c r="C2" s="34"/>
      <c r="D2" s="31"/>
      <c r="E2" s="33"/>
      <c r="F2" s="34"/>
      <c r="G2" s="31"/>
      <c r="H2" s="33"/>
      <c r="I2" s="34"/>
      <c r="J2" s="31"/>
      <c r="K2" s="33"/>
      <c r="L2" s="34"/>
      <c r="M2" s="31"/>
      <c r="N2" s="33"/>
      <c r="O2" s="34"/>
    </row>
    <row r="3" spans="1:15" s="30" customFormat="1" ht="30" x14ac:dyDescent="0.35">
      <c r="A3" s="31"/>
      <c r="C3" s="32"/>
      <c r="D3" s="31"/>
      <c r="F3" s="32"/>
      <c r="G3" s="11" t="s">
        <v>17</v>
      </c>
      <c r="H3" s="22">
        <f ca="1">(H4+(1/((1/H5)+(1/H6))))*H8</f>
        <v>132.30769230769232</v>
      </c>
      <c r="I3" s="13" t="s">
        <v>2</v>
      </c>
      <c r="J3" s="11" t="s">
        <v>17</v>
      </c>
      <c r="K3" s="22">
        <f ca="1">(K4+(1/((1/K5)+(1/K6))))*K8</f>
        <v>455</v>
      </c>
      <c r="L3" s="13" t="s">
        <v>2</v>
      </c>
      <c r="M3" s="11" t="s">
        <v>17</v>
      </c>
      <c r="N3" s="22">
        <f ca="1">(N4+(1/((1/N5)+(1/N6))))*N8</f>
        <v>195.55555555555554</v>
      </c>
      <c r="O3" s="13" t="s">
        <v>2</v>
      </c>
    </row>
    <row r="4" spans="1:15" s="30" customFormat="1" ht="30" x14ac:dyDescent="0.35">
      <c r="A4" s="31"/>
      <c r="B4" s="33"/>
      <c r="C4" s="34"/>
      <c r="D4" s="31"/>
      <c r="E4" s="33"/>
      <c r="F4" s="34"/>
      <c r="G4" s="11" t="s">
        <v>24</v>
      </c>
      <c r="H4" s="23">
        <f ca="1">(ROUND(($L$44+($N$44-$L$44)*RAND()),0))*10</f>
        <v>100</v>
      </c>
      <c r="I4" s="21" t="s">
        <v>7</v>
      </c>
      <c r="J4" s="11" t="s">
        <v>24</v>
      </c>
      <c r="K4" s="23">
        <f ca="1">(ROUND(($L$44+($N$44-$L$44)*RAND()),0))*10</f>
        <v>50</v>
      </c>
      <c r="L4" s="21" t="s">
        <v>7</v>
      </c>
      <c r="M4" s="11" t="s">
        <v>24</v>
      </c>
      <c r="N4" s="23">
        <f ca="1">(ROUND(($L$44+($N$44-$L$44)*RAND()),0))*10</f>
        <v>40</v>
      </c>
      <c r="O4" s="21" t="s">
        <v>7</v>
      </c>
    </row>
    <row r="5" spans="1:15" s="30" customFormat="1" ht="30" x14ac:dyDescent="0.35">
      <c r="A5" s="31"/>
      <c r="B5" s="33"/>
      <c r="C5" s="34"/>
      <c r="D5" s="31"/>
      <c r="E5" s="33"/>
      <c r="F5" s="34"/>
      <c r="G5" s="11" t="s">
        <v>25</v>
      </c>
      <c r="H5" s="23">
        <f ca="1">(ROUND(($L$44+($N$44-$L$44)*RAND()),0))*10</f>
        <v>70</v>
      </c>
      <c r="I5" s="21" t="s">
        <v>7</v>
      </c>
      <c r="J5" s="11" t="s">
        <v>25</v>
      </c>
      <c r="K5" s="23">
        <f ca="1">(ROUND(($L$44+($N$44-$L$44)*RAND()),0))*10</f>
        <v>20</v>
      </c>
      <c r="L5" s="21" t="s">
        <v>7</v>
      </c>
      <c r="M5" s="11" t="s">
        <v>25</v>
      </c>
      <c r="N5" s="23">
        <f ca="1">(ROUND(($L$44+($N$44-$L$44)*RAND()),0))*10</f>
        <v>10</v>
      </c>
      <c r="O5" s="21" t="s">
        <v>7</v>
      </c>
    </row>
    <row r="6" spans="1:15" s="30" customFormat="1" ht="30" x14ac:dyDescent="0.35">
      <c r="A6" s="31"/>
      <c r="B6" s="33"/>
      <c r="C6" s="34"/>
      <c r="D6" s="31"/>
      <c r="E6" s="33"/>
      <c r="F6" s="34"/>
      <c r="G6" s="11" t="s">
        <v>26</v>
      </c>
      <c r="H6" s="23">
        <f ca="1">(ROUND(($L$44+($N$44-$L$44)*RAND()),0))*10</f>
        <v>60</v>
      </c>
      <c r="I6" s="21" t="s">
        <v>7</v>
      </c>
      <c r="J6" s="11" t="s">
        <v>26</v>
      </c>
      <c r="K6" s="23">
        <f ca="1">(ROUND(($L$44+($N$44-$L$44)*RAND()),0))*10</f>
        <v>60</v>
      </c>
      <c r="L6" s="21" t="s">
        <v>7</v>
      </c>
      <c r="M6" s="11" t="s">
        <v>26</v>
      </c>
      <c r="N6" s="23">
        <f ca="1">(ROUND(($L$44+($N$44-$L$44)*RAND()),0))*10</f>
        <v>80</v>
      </c>
      <c r="O6" s="21" t="s">
        <v>7</v>
      </c>
    </row>
    <row r="7" spans="1:15" s="30" customFormat="1" ht="30" x14ac:dyDescent="0.35">
      <c r="A7" s="31"/>
      <c r="C7" s="34"/>
      <c r="D7" s="31"/>
      <c r="F7" s="34"/>
      <c r="G7" s="11" t="s">
        <v>27</v>
      </c>
      <c r="H7" s="25"/>
      <c r="I7" s="21"/>
      <c r="J7" s="11" t="s">
        <v>27</v>
      </c>
      <c r="K7" s="25"/>
      <c r="L7" s="21"/>
      <c r="M7" s="11" t="s">
        <v>27</v>
      </c>
      <c r="N7" s="25"/>
      <c r="O7" s="21"/>
    </row>
    <row r="8" spans="1:15" s="30" customFormat="1" ht="26.25" hidden="1" thickBot="1" x14ac:dyDescent="0.4">
      <c r="A8" s="29"/>
      <c r="B8" s="33"/>
      <c r="C8" s="32"/>
      <c r="D8" s="29"/>
      <c r="E8" s="33"/>
      <c r="F8" s="32"/>
      <c r="G8" s="17"/>
      <c r="H8" s="10">
        <f ca="1">(ROUND(($L$44+($N$44-$L$44)*RAND()),0))</f>
        <v>1</v>
      </c>
      <c r="I8" s="19"/>
      <c r="J8" s="17"/>
      <c r="K8" s="10">
        <f ca="1">(ROUND(($L$44+($N$44-$L$44)*RAND()),0))</f>
        <v>7</v>
      </c>
      <c r="L8" s="19"/>
      <c r="M8" s="17"/>
      <c r="N8" s="10">
        <f ca="1">(ROUND(($L$44+($N$44-$L$44)*RAND()),0))</f>
        <v>4</v>
      </c>
      <c r="O8" s="19"/>
    </row>
    <row r="9" spans="1:15" s="30" customFormat="1" ht="30" x14ac:dyDescent="0.35">
      <c r="A9" s="31"/>
      <c r="C9" s="32"/>
      <c r="D9" s="31"/>
      <c r="F9" s="32"/>
      <c r="G9" s="17" t="s">
        <v>19</v>
      </c>
      <c r="H9" s="24"/>
      <c r="I9" s="13"/>
      <c r="J9" s="17" t="s">
        <v>19</v>
      </c>
      <c r="K9" s="24"/>
      <c r="L9" s="13"/>
      <c r="M9" s="17" t="s">
        <v>19</v>
      </c>
      <c r="N9" s="24"/>
      <c r="O9" s="13"/>
    </row>
    <row r="10" spans="1:15" s="30" customFormat="1" ht="30" x14ac:dyDescent="0.35">
      <c r="A10" s="31"/>
      <c r="C10" s="32"/>
      <c r="D10" s="29"/>
      <c r="F10" s="32"/>
      <c r="G10" s="17" t="s">
        <v>21</v>
      </c>
      <c r="H10" s="24"/>
      <c r="I10" s="32"/>
      <c r="J10" s="17" t="s">
        <v>21</v>
      </c>
      <c r="K10" s="24"/>
      <c r="L10" s="32"/>
      <c r="M10" s="17" t="s">
        <v>21</v>
      </c>
      <c r="N10" s="24"/>
      <c r="O10" s="32"/>
    </row>
    <row r="11" spans="1:15" s="30" customFormat="1" ht="30" x14ac:dyDescent="0.35">
      <c r="A11" s="31"/>
      <c r="C11" s="32"/>
      <c r="D11" s="29"/>
      <c r="F11" s="32"/>
      <c r="G11" s="17" t="s">
        <v>20</v>
      </c>
      <c r="H11" s="24"/>
      <c r="I11" s="32"/>
      <c r="J11" s="17" t="s">
        <v>20</v>
      </c>
      <c r="K11" s="24"/>
      <c r="L11" s="32"/>
      <c r="M11" s="17" t="s">
        <v>20</v>
      </c>
      <c r="N11" s="24"/>
      <c r="O11" s="32"/>
    </row>
    <row r="12" spans="1:15" s="30" customFormat="1" ht="30" x14ac:dyDescent="0.35">
      <c r="A12" s="31"/>
      <c r="C12" s="32"/>
      <c r="D12" s="29"/>
      <c r="F12" s="32"/>
      <c r="G12" s="29" t="s">
        <v>14</v>
      </c>
      <c r="H12" s="24"/>
      <c r="I12" s="32"/>
      <c r="J12" s="29" t="s">
        <v>14</v>
      </c>
      <c r="K12" s="24"/>
      <c r="L12" s="32"/>
      <c r="M12" s="29" t="s">
        <v>14</v>
      </c>
      <c r="N12" s="24"/>
      <c r="O12" s="32"/>
    </row>
    <row r="13" spans="1:15" s="30" customFormat="1" ht="30" x14ac:dyDescent="0.35">
      <c r="A13" s="31"/>
      <c r="C13" s="32"/>
      <c r="D13" s="29"/>
      <c r="F13" s="32"/>
      <c r="G13" s="29" t="s">
        <v>15</v>
      </c>
      <c r="H13" s="24"/>
      <c r="I13" s="32"/>
      <c r="J13" s="29" t="s">
        <v>15</v>
      </c>
      <c r="K13" s="24"/>
      <c r="L13" s="32"/>
      <c r="M13" s="29" t="s">
        <v>15</v>
      </c>
      <c r="N13" s="24"/>
      <c r="O13" s="32"/>
    </row>
    <row r="14" spans="1:15" s="30" customFormat="1" ht="30" x14ac:dyDescent="0.35">
      <c r="A14" s="31"/>
      <c r="C14" s="32"/>
      <c r="D14" s="29"/>
      <c r="F14" s="32"/>
      <c r="G14" s="29" t="s">
        <v>13</v>
      </c>
      <c r="H14" s="24"/>
      <c r="I14" s="32"/>
      <c r="J14" s="29" t="s">
        <v>13</v>
      </c>
      <c r="K14" s="24"/>
      <c r="L14" s="32"/>
      <c r="M14" s="29" t="s">
        <v>13</v>
      </c>
      <c r="N14" s="24"/>
      <c r="O14" s="32"/>
    </row>
    <row r="15" spans="1:15" s="30" customFormat="1" ht="30" x14ac:dyDescent="0.35">
      <c r="A15" s="31"/>
      <c r="C15" s="32"/>
      <c r="D15" s="29"/>
      <c r="F15" s="32"/>
      <c r="G15" s="17" t="s">
        <v>8</v>
      </c>
      <c r="H15" s="24"/>
      <c r="I15" s="32"/>
      <c r="J15" s="17" t="s">
        <v>8</v>
      </c>
      <c r="K15" s="24"/>
      <c r="L15" s="32"/>
      <c r="M15" s="17" t="s">
        <v>8</v>
      </c>
      <c r="N15" s="24"/>
      <c r="O15" s="32"/>
    </row>
    <row r="16" spans="1:15" s="30" customFormat="1" ht="30" x14ac:dyDescent="0.35">
      <c r="A16" s="31"/>
      <c r="C16" s="32"/>
      <c r="D16" s="29"/>
      <c r="F16" s="32"/>
      <c r="G16" s="17" t="s">
        <v>11</v>
      </c>
      <c r="H16" s="24"/>
      <c r="I16" s="32"/>
      <c r="J16" s="17" t="s">
        <v>11</v>
      </c>
      <c r="K16" s="24"/>
      <c r="L16" s="32"/>
      <c r="M16" s="17" t="s">
        <v>11</v>
      </c>
      <c r="N16" s="24"/>
      <c r="O16" s="32"/>
    </row>
    <row r="17" spans="1:16" s="30" customFormat="1" ht="30" x14ac:dyDescent="0.35">
      <c r="A17" s="31"/>
      <c r="C17" s="32"/>
      <c r="D17" s="29"/>
      <c r="F17" s="32"/>
      <c r="G17" s="17" t="s">
        <v>12</v>
      </c>
      <c r="H17" s="24"/>
      <c r="I17" s="32"/>
      <c r="J17" s="17" t="s">
        <v>12</v>
      </c>
      <c r="K17" s="24"/>
      <c r="L17" s="32"/>
      <c r="M17" s="17" t="s">
        <v>12</v>
      </c>
      <c r="N17" s="24"/>
      <c r="O17" s="32"/>
    </row>
    <row r="18" spans="1:16" s="30" customFormat="1" ht="30" x14ac:dyDescent="0.35">
      <c r="A18" s="31"/>
      <c r="C18" s="32"/>
      <c r="D18" s="29"/>
      <c r="F18" s="32"/>
      <c r="G18" s="20" t="s">
        <v>10</v>
      </c>
      <c r="H18" s="24"/>
      <c r="I18" s="32"/>
      <c r="J18" s="20" t="s">
        <v>10</v>
      </c>
      <c r="K18" s="24"/>
      <c r="L18" s="32"/>
      <c r="M18" s="20" t="s">
        <v>10</v>
      </c>
      <c r="N18" s="24"/>
      <c r="O18" s="32"/>
    </row>
    <row r="19" spans="1:16" s="30" customFormat="1" x14ac:dyDescent="0.35">
      <c r="A19" s="31"/>
      <c r="C19" s="32"/>
      <c r="D19" s="29"/>
      <c r="F19" s="32"/>
      <c r="G19" s="20"/>
      <c r="I19" s="32"/>
      <c r="J19" s="29"/>
      <c r="L19" s="32"/>
      <c r="M19" s="29"/>
      <c r="O19" s="32"/>
    </row>
    <row r="20" spans="1:16" s="30" customFormat="1" x14ac:dyDescent="0.35">
      <c r="A20" s="31"/>
      <c r="C20" s="32"/>
      <c r="D20" s="29"/>
      <c r="F20" s="32"/>
      <c r="G20" s="20"/>
      <c r="I20" s="32"/>
      <c r="J20" s="29"/>
      <c r="L20" s="32"/>
      <c r="M20" s="29"/>
      <c r="O20" s="32"/>
    </row>
    <row r="21" spans="1:16" s="30" customFormat="1" x14ac:dyDescent="0.35">
      <c r="A21" s="31"/>
      <c r="C21" s="32"/>
      <c r="D21" s="29"/>
      <c r="F21" s="32"/>
      <c r="G21" s="20"/>
      <c r="I21" s="32"/>
      <c r="J21" s="29"/>
      <c r="L21" s="32"/>
      <c r="M21" s="29"/>
      <c r="O21" s="32"/>
    </row>
    <row r="22" spans="1:16" s="30" customFormat="1" x14ac:dyDescent="0.35">
      <c r="A22" s="31"/>
      <c r="C22" s="32"/>
      <c r="D22" s="29"/>
      <c r="F22" s="32"/>
      <c r="G22" s="20"/>
      <c r="I22" s="32"/>
      <c r="J22" s="29"/>
      <c r="L22" s="32"/>
      <c r="M22" s="29"/>
      <c r="O22" s="32"/>
    </row>
    <row r="23" spans="1:16" s="30" customFormat="1" x14ac:dyDescent="0.35">
      <c r="A23" s="31"/>
      <c r="C23" s="32"/>
      <c r="D23" s="29"/>
      <c r="F23" s="32"/>
      <c r="G23" s="20"/>
      <c r="I23" s="32"/>
      <c r="J23" s="29"/>
      <c r="L23" s="32"/>
      <c r="M23" s="29"/>
      <c r="O23" s="32"/>
    </row>
    <row r="24" spans="1:16" s="30" customFormat="1" x14ac:dyDescent="0.35">
      <c r="A24" s="31"/>
      <c r="C24" s="32"/>
      <c r="D24" s="29"/>
      <c r="F24" s="32"/>
      <c r="G24" s="20"/>
      <c r="I24" s="32"/>
      <c r="J24" s="29"/>
      <c r="L24" s="32"/>
      <c r="M24" s="29"/>
      <c r="O24" s="32"/>
    </row>
    <row r="25" spans="1:16" s="30" customFormat="1" x14ac:dyDescent="0.35">
      <c r="A25" s="31"/>
      <c r="C25" s="32"/>
      <c r="D25" s="29"/>
      <c r="F25" s="32"/>
      <c r="G25" s="20"/>
      <c r="I25" s="32"/>
      <c r="J25" s="29"/>
      <c r="L25" s="32"/>
      <c r="M25" s="29"/>
      <c r="O25" s="32"/>
    </row>
    <row r="26" spans="1:16" s="30" customFormat="1" x14ac:dyDescent="0.35">
      <c r="A26" s="31"/>
      <c r="C26" s="32"/>
      <c r="D26" s="29"/>
      <c r="F26" s="32"/>
      <c r="G26" s="20"/>
      <c r="I26" s="32"/>
      <c r="J26" s="29"/>
      <c r="L26" s="32"/>
      <c r="M26" s="29"/>
      <c r="O26" s="32"/>
    </row>
    <row r="27" spans="1:16" s="30" customFormat="1" x14ac:dyDescent="0.35">
      <c r="A27" s="31"/>
      <c r="C27" s="32"/>
      <c r="D27" s="29"/>
      <c r="F27" s="32"/>
      <c r="G27" s="20"/>
      <c r="I27" s="32"/>
      <c r="J27" s="29"/>
      <c r="L27" s="32"/>
      <c r="M27" s="29"/>
      <c r="O27" s="32"/>
    </row>
    <row r="28" spans="1:16" s="30" customFormat="1" x14ac:dyDescent="0.35">
      <c r="A28" s="31"/>
      <c r="C28" s="32"/>
      <c r="D28" s="29"/>
      <c r="F28" s="32"/>
      <c r="G28" s="20"/>
      <c r="I28" s="32"/>
      <c r="J28" s="29"/>
      <c r="L28" s="32"/>
      <c r="M28" s="29"/>
      <c r="O28" s="32"/>
    </row>
    <row r="29" spans="1:16" s="30" customFormat="1" x14ac:dyDescent="0.35">
      <c r="A29" s="31"/>
      <c r="C29" s="32"/>
      <c r="D29" s="29"/>
      <c r="F29" s="32"/>
      <c r="G29" s="29"/>
      <c r="I29" s="32"/>
      <c r="J29" s="29"/>
      <c r="L29" s="32"/>
      <c r="M29" s="29"/>
      <c r="O29" s="32"/>
    </row>
    <row r="30" spans="1:16" s="30" customFormat="1" x14ac:dyDescent="0.35">
      <c r="A30" s="31"/>
      <c r="C30" s="32"/>
      <c r="D30" s="29"/>
      <c r="F30" s="32"/>
      <c r="G30" s="29"/>
      <c r="I30" s="32"/>
      <c r="J30" s="29"/>
      <c r="L30" s="32"/>
      <c r="M30" s="29"/>
      <c r="O30" s="32"/>
    </row>
    <row r="31" spans="1:16" ht="10.5" customHeight="1" x14ac:dyDescent="0.35">
      <c r="A31" s="26"/>
      <c r="B31" s="27"/>
      <c r="C31" s="28"/>
      <c r="D31" s="26"/>
      <c r="E31" s="27"/>
      <c r="F31" s="28"/>
      <c r="G31" s="26"/>
      <c r="H31" s="27"/>
      <c r="I31" s="28"/>
      <c r="J31" s="26"/>
      <c r="K31" s="27"/>
      <c r="L31" s="28"/>
      <c r="M31" s="26"/>
      <c r="N31" s="27"/>
      <c r="O31" s="28"/>
      <c r="P31" s="27"/>
    </row>
    <row r="32" spans="1:16" s="2" customFormat="1" x14ac:dyDescent="0.35">
      <c r="A32" s="35" t="s">
        <v>18</v>
      </c>
      <c r="C32" s="18"/>
      <c r="D32" s="20"/>
      <c r="F32" s="18"/>
      <c r="G32" s="20"/>
      <c r="I32" s="18"/>
      <c r="J32" s="20"/>
      <c r="L32" s="18"/>
      <c r="M32" s="20"/>
      <c r="O32" s="18"/>
    </row>
    <row r="33" spans="1:15" s="2" customFormat="1" ht="30" x14ac:dyDescent="0.35">
      <c r="A33" s="35"/>
      <c r="C33" s="18"/>
      <c r="D33" s="20"/>
      <c r="F33" s="18"/>
      <c r="G33" s="11" t="s">
        <v>27</v>
      </c>
      <c r="H33" s="25">
        <f ca="1">H4+((H5*H6)/(H5+H6))</f>
        <v>132.30769230769232</v>
      </c>
      <c r="I33" s="21" t="s">
        <v>7</v>
      </c>
      <c r="J33" s="11" t="s">
        <v>27</v>
      </c>
      <c r="K33" s="25">
        <f ca="1">K4+((K5*K6)/(K5+K6))</f>
        <v>65</v>
      </c>
      <c r="L33" s="21" t="s">
        <v>7</v>
      </c>
      <c r="M33" s="11" t="s">
        <v>27</v>
      </c>
      <c r="N33" s="25">
        <f ca="1">N4+((N5*N6)/(N5+N6))</f>
        <v>48.888888888888886</v>
      </c>
      <c r="O33" s="21" t="s">
        <v>7</v>
      </c>
    </row>
    <row r="34" spans="1:15" s="2" customFormat="1" ht="30" x14ac:dyDescent="0.35">
      <c r="A34" s="35"/>
      <c r="C34" s="18"/>
      <c r="D34" s="20"/>
      <c r="F34" s="18"/>
      <c r="G34" s="17" t="s">
        <v>19</v>
      </c>
      <c r="H34" s="24">
        <f ca="1">H$3/H33</f>
        <v>1</v>
      </c>
      <c r="I34" s="13" t="s">
        <v>4</v>
      </c>
      <c r="J34" s="17" t="s">
        <v>19</v>
      </c>
      <c r="K34" s="24">
        <f ca="1">K$3/K33</f>
        <v>7</v>
      </c>
      <c r="L34" s="13" t="s">
        <v>4</v>
      </c>
      <c r="M34" s="17" t="s">
        <v>19</v>
      </c>
      <c r="N34" s="24">
        <f ca="1">N$3/N33</f>
        <v>4</v>
      </c>
      <c r="O34" s="13" t="s">
        <v>4</v>
      </c>
    </row>
    <row r="35" spans="1:15" s="2" customFormat="1" ht="30" x14ac:dyDescent="0.35">
      <c r="A35" s="35"/>
      <c r="C35" s="18"/>
      <c r="D35" s="20"/>
      <c r="F35" s="18"/>
      <c r="G35" s="17" t="s">
        <v>21</v>
      </c>
      <c r="H35" s="24">
        <f ca="1">H34*(((H5*H6)/(H5+H6))/H5)</f>
        <v>0.46153846153846151</v>
      </c>
      <c r="I35" s="13" t="s">
        <v>4</v>
      </c>
      <c r="J35" s="17" t="s">
        <v>21</v>
      </c>
      <c r="K35" s="24">
        <f ca="1">K34*(((K5*K6)/(K5+K6))/K5)</f>
        <v>5.25</v>
      </c>
      <c r="L35" s="13" t="s">
        <v>4</v>
      </c>
      <c r="M35" s="17" t="s">
        <v>21</v>
      </c>
      <c r="N35" s="24">
        <f ca="1">N34*(((N5*N6)/(N5+N6))/N5)</f>
        <v>3.5555555555555558</v>
      </c>
      <c r="O35" s="13" t="s">
        <v>4</v>
      </c>
    </row>
    <row r="36" spans="1:15" s="2" customFormat="1" ht="30" x14ac:dyDescent="0.35">
      <c r="A36" s="35"/>
      <c r="C36" s="18"/>
      <c r="D36" s="20"/>
      <c r="F36" s="18"/>
      <c r="G36" s="17" t="s">
        <v>20</v>
      </c>
      <c r="H36" s="24">
        <f ca="1">H34*(((H5*H6)/(H5+H6))/H6)</f>
        <v>0.53846153846153844</v>
      </c>
      <c r="I36" s="13" t="s">
        <v>4</v>
      </c>
      <c r="J36" s="17" t="s">
        <v>20</v>
      </c>
      <c r="K36" s="24">
        <f ca="1">K34*(((K5*K6)/(K5+K6))/K6)</f>
        <v>1.75</v>
      </c>
      <c r="L36" s="13" t="s">
        <v>4</v>
      </c>
      <c r="M36" s="17" t="s">
        <v>20</v>
      </c>
      <c r="N36" s="24">
        <f ca="1">N34*(((N5*N6)/(N5+N6))/N6)</f>
        <v>0.44444444444444448</v>
      </c>
      <c r="O36" s="13" t="s">
        <v>4</v>
      </c>
    </row>
    <row r="37" spans="1:15" s="2" customFormat="1" ht="30" x14ac:dyDescent="0.35">
      <c r="A37" s="35"/>
      <c r="C37" s="18"/>
      <c r="D37" s="20"/>
      <c r="F37" s="18"/>
      <c r="G37" s="29" t="s">
        <v>14</v>
      </c>
      <c r="H37" s="24">
        <f ca="1">H34*H4</f>
        <v>100</v>
      </c>
      <c r="I37" s="13" t="s">
        <v>2</v>
      </c>
      <c r="J37" s="29" t="s">
        <v>14</v>
      </c>
      <c r="K37" s="24">
        <f ca="1">K34*K4</f>
        <v>350</v>
      </c>
      <c r="L37" s="13" t="s">
        <v>2</v>
      </c>
      <c r="M37" s="29" t="s">
        <v>14</v>
      </c>
      <c r="N37" s="24">
        <f ca="1">N34*N4</f>
        <v>160</v>
      </c>
      <c r="O37" s="13" t="s">
        <v>2</v>
      </c>
    </row>
    <row r="38" spans="1:15" s="2" customFormat="1" ht="30" x14ac:dyDescent="0.35">
      <c r="A38" s="35"/>
      <c r="C38" s="18"/>
      <c r="D38" s="20"/>
      <c r="F38" s="18"/>
      <c r="G38" s="29" t="s">
        <v>15</v>
      </c>
      <c r="H38" s="24">
        <f ca="1">H35*H5</f>
        <v>32.307692307692307</v>
      </c>
      <c r="I38" s="13" t="s">
        <v>2</v>
      </c>
      <c r="J38" s="29" t="s">
        <v>15</v>
      </c>
      <c r="K38" s="24">
        <f ca="1">K35*K5</f>
        <v>105</v>
      </c>
      <c r="L38" s="13" t="s">
        <v>2</v>
      </c>
      <c r="M38" s="29" t="s">
        <v>15</v>
      </c>
      <c r="N38" s="24">
        <f ca="1">N35*N5</f>
        <v>35.555555555555557</v>
      </c>
      <c r="O38" s="13" t="s">
        <v>2</v>
      </c>
    </row>
    <row r="39" spans="1:15" s="2" customFormat="1" ht="30" x14ac:dyDescent="0.35">
      <c r="A39" s="35"/>
      <c r="C39" s="18"/>
      <c r="D39" s="20"/>
      <c r="F39" s="18"/>
      <c r="G39" s="29" t="s">
        <v>13</v>
      </c>
      <c r="H39" s="24">
        <f ca="1">H36*H6</f>
        <v>32.307692307692307</v>
      </c>
      <c r="I39" s="13" t="s">
        <v>2</v>
      </c>
      <c r="J39" s="29" t="s">
        <v>13</v>
      </c>
      <c r="K39" s="24">
        <f ca="1">K36*K6</f>
        <v>105</v>
      </c>
      <c r="L39" s="13" t="s">
        <v>2</v>
      </c>
      <c r="M39" s="29" t="s">
        <v>13</v>
      </c>
      <c r="N39" s="24">
        <f ca="1">N36*N6</f>
        <v>35.555555555555557</v>
      </c>
      <c r="O39" s="13" t="s">
        <v>2</v>
      </c>
    </row>
    <row r="40" spans="1:15" s="2" customFormat="1" ht="30" x14ac:dyDescent="0.35">
      <c r="A40" s="35"/>
      <c r="C40" s="18"/>
      <c r="D40" s="20"/>
      <c r="F40" s="18"/>
      <c r="G40" s="17" t="s">
        <v>8</v>
      </c>
      <c r="H40" s="24">
        <f ca="1">H34*H34*H4</f>
        <v>100</v>
      </c>
      <c r="I40" s="32" t="s">
        <v>9</v>
      </c>
      <c r="J40" s="17" t="s">
        <v>8</v>
      </c>
      <c r="K40" s="24">
        <f ca="1">K34*K34*K4</f>
        <v>2450</v>
      </c>
      <c r="L40" s="32" t="s">
        <v>9</v>
      </c>
      <c r="M40" s="17" t="s">
        <v>8</v>
      </c>
      <c r="N40" s="24">
        <f ca="1">N34*N34*N4</f>
        <v>640</v>
      </c>
      <c r="O40" s="32" t="s">
        <v>9</v>
      </c>
    </row>
    <row r="41" spans="1:15" s="2" customFormat="1" ht="30" x14ac:dyDescent="0.35">
      <c r="A41" s="35"/>
      <c r="C41" s="18"/>
      <c r="D41" s="20"/>
      <c r="F41" s="18"/>
      <c r="G41" s="17" t="s">
        <v>11</v>
      </c>
      <c r="H41" s="24">
        <f ca="1">H35*H35*H5</f>
        <v>14.911242603550294</v>
      </c>
      <c r="I41" s="32" t="s">
        <v>9</v>
      </c>
      <c r="J41" s="17" t="s">
        <v>11</v>
      </c>
      <c r="K41" s="24">
        <f ca="1">K35*K35*K5</f>
        <v>551.25</v>
      </c>
      <c r="L41" s="32" t="s">
        <v>9</v>
      </c>
      <c r="M41" s="17" t="s">
        <v>11</v>
      </c>
      <c r="N41" s="24">
        <f ca="1">N35*N35*N5</f>
        <v>126.41975308641976</v>
      </c>
      <c r="O41" s="32" t="s">
        <v>9</v>
      </c>
    </row>
    <row r="42" spans="1:15" s="2" customFormat="1" ht="30" x14ac:dyDescent="0.35">
      <c r="A42" s="35"/>
      <c r="C42" s="18"/>
      <c r="D42" s="20"/>
      <c r="F42" s="18"/>
      <c r="G42" s="17" t="s">
        <v>12</v>
      </c>
      <c r="H42" s="24">
        <f ca="1">H36*H36*H6</f>
        <v>17.396449704142011</v>
      </c>
      <c r="I42" s="32" t="s">
        <v>9</v>
      </c>
      <c r="J42" s="17" t="s">
        <v>12</v>
      </c>
      <c r="K42" s="24">
        <f ca="1">K36*K36*K6</f>
        <v>183.75</v>
      </c>
      <c r="L42" s="32" t="s">
        <v>9</v>
      </c>
      <c r="M42" s="17" t="s">
        <v>12</v>
      </c>
      <c r="N42" s="24">
        <f ca="1">N36*N36*N6</f>
        <v>15.80246913580247</v>
      </c>
      <c r="O42" s="32" t="s">
        <v>9</v>
      </c>
    </row>
    <row r="43" spans="1:15" s="2" customFormat="1" ht="30.75" thickBot="1" x14ac:dyDescent="0.4">
      <c r="A43" s="35"/>
      <c r="C43" s="18"/>
      <c r="D43" s="20"/>
      <c r="F43" s="18"/>
      <c r="G43" s="20" t="s">
        <v>10</v>
      </c>
      <c r="H43" s="24">
        <f ca="1">H3*H34</f>
        <v>132.30769230769232</v>
      </c>
      <c r="I43" s="32" t="s">
        <v>9</v>
      </c>
      <c r="J43" s="20" t="s">
        <v>10</v>
      </c>
      <c r="K43" s="24">
        <f ca="1">K3*K34</f>
        <v>3185</v>
      </c>
      <c r="L43" s="32" t="s">
        <v>9</v>
      </c>
      <c r="M43" s="20" t="s">
        <v>10</v>
      </c>
      <c r="N43" s="24">
        <f ca="1">N3*N34</f>
        <v>782.22222222222217</v>
      </c>
      <c r="O43" s="32" t="s">
        <v>9</v>
      </c>
    </row>
    <row r="44" spans="1:15" ht="26.25" thickBot="1" x14ac:dyDescent="0.4">
      <c r="A44" s="9"/>
      <c r="B44" s="5"/>
      <c r="C44" s="14" t="s">
        <v>5</v>
      </c>
      <c r="D44" s="5">
        <v>0</v>
      </c>
      <c r="E44" s="6" t="s">
        <v>0</v>
      </c>
      <c r="F44" s="7">
        <v>20</v>
      </c>
      <c r="H44" s="3"/>
      <c r="I44" s="5"/>
      <c r="J44" s="5"/>
      <c r="K44" s="4" t="s">
        <v>1</v>
      </c>
      <c r="L44" s="5">
        <v>1</v>
      </c>
      <c r="M44" s="6" t="s">
        <v>0</v>
      </c>
      <c r="N44" s="7">
        <v>11</v>
      </c>
    </row>
    <row r="45" spans="1:15" x14ac:dyDescent="0.35">
      <c r="B45" s="15" t="s">
        <v>6</v>
      </c>
    </row>
    <row r="46" spans="1:15" ht="26.25" x14ac:dyDescent="0.4">
      <c r="B46" s="16" t="s">
        <v>7</v>
      </c>
    </row>
  </sheetData>
  <sheetProtection sheet="1"/>
  <pageMargins left="0.7" right="0.7" top="0.75" bottom="0.75" header="0.3" footer="0.3"/>
  <pageSetup scale="55" fitToHeight="0" orientation="portrait" horizontalDpi="200" verticalDpi="200" r:id="rId1"/>
  <headerFooter alignWithMargins="0">
    <oddHeader>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view="pageBreakPreview" topLeftCell="A13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15.42578125" style="1" bestFit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46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(ROUND(($D$57+($F$57-$D$57)*RAND()),0))</f>
        <v>70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(ROUND(($D$56+($F$56-$D$56)*RAND()),0))</f>
        <v>515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(ROUND(($D$56+($F$56-$D$56)*RAND()),0))</f>
        <v>379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SUM(L7:L9)</f>
        <v>1322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(ROUND(($D$56+($F$56-$D$56)*RAND()),0))</f>
        <v>220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28</v>
      </c>
      <c r="L8" s="23">
        <f ca="1">(ROUND(($D$56+($F$56-$D$56)*RAND()),0))</f>
        <v>712</v>
      </c>
      <c r="M8" s="21" t="s">
        <v>7</v>
      </c>
    </row>
    <row r="9" spans="1:13" s="30" customFormat="1" ht="30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 t="s">
        <v>43</v>
      </c>
      <c r="L9" s="23">
        <f ca="1">(ROUND(($D$56+($F$56-$D$56)*RAND()),0))</f>
        <v>390</v>
      </c>
      <c r="M9" s="21" t="s">
        <v>7</v>
      </c>
    </row>
    <row r="10" spans="1:13" s="30" customFormat="1" ht="30" x14ac:dyDescent="0.35">
      <c r="A10" s="31"/>
      <c r="C10" s="34"/>
      <c r="D10" s="31"/>
      <c r="F10" s="34"/>
      <c r="G10" s="34"/>
      <c r="H10" s="34"/>
      <c r="I10" s="34"/>
      <c r="J10" s="34"/>
      <c r="K10" s="11" t="s">
        <v>27</v>
      </c>
      <c r="L10" s="25"/>
      <c r="M10" s="21"/>
    </row>
    <row r="11" spans="1:13" s="30" customFormat="1" ht="30" x14ac:dyDescent="0.35">
      <c r="A11" s="31"/>
      <c r="C11" s="34"/>
      <c r="D11" s="31"/>
      <c r="F11" s="34"/>
      <c r="G11" s="34"/>
      <c r="H11" s="34"/>
      <c r="I11" s="34"/>
      <c r="J11" s="34"/>
      <c r="K11" s="17" t="s">
        <v>19</v>
      </c>
      <c r="L11" s="24"/>
      <c r="M11" s="21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7" t="s">
        <v>21</v>
      </c>
      <c r="L12" s="24"/>
      <c r="M12" s="21"/>
    </row>
    <row r="13" spans="1:13" s="30" customFormat="1" ht="30" x14ac:dyDescent="0.35">
      <c r="A13" s="31"/>
      <c r="C13" s="32"/>
      <c r="D13" s="31"/>
      <c r="F13" s="32"/>
      <c r="G13" s="32"/>
      <c r="H13" s="32"/>
      <c r="I13" s="32"/>
      <c r="J13" s="32"/>
      <c r="K13" s="17" t="s">
        <v>20</v>
      </c>
      <c r="L13" s="24"/>
      <c r="M13" s="13"/>
    </row>
    <row r="14" spans="1:13" s="30" customFormat="1" ht="30" x14ac:dyDescent="0.35">
      <c r="A14" s="31"/>
      <c r="C14" s="32"/>
      <c r="D14" s="29"/>
      <c r="F14" s="32"/>
      <c r="G14" s="32"/>
      <c r="H14" s="32"/>
      <c r="I14" s="32"/>
      <c r="J14" s="32"/>
      <c r="K14" s="17" t="s">
        <v>32</v>
      </c>
      <c r="L14" s="24"/>
      <c r="M14" s="32"/>
    </row>
    <row r="15" spans="1:13" s="30" customFormat="1" ht="30" x14ac:dyDescent="0.35">
      <c r="A15" s="31"/>
      <c r="C15" s="32"/>
      <c r="D15" s="29"/>
      <c r="F15" s="32"/>
      <c r="G15" s="32"/>
      <c r="H15" s="32"/>
      <c r="I15" s="32"/>
      <c r="J15" s="32"/>
      <c r="K15" s="17" t="s">
        <v>33</v>
      </c>
      <c r="L15" s="24"/>
      <c r="M15" s="32"/>
    </row>
    <row r="16" spans="1:13" s="30" customFormat="1" ht="30" x14ac:dyDescent="0.35">
      <c r="A16" s="31"/>
      <c r="C16" s="32"/>
      <c r="D16" s="31"/>
      <c r="F16" s="32"/>
      <c r="G16" s="32"/>
      <c r="H16" s="32"/>
      <c r="I16" s="32"/>
      <c r="J16" s="32"/>
      <c r="K16" s="17" t="s">
        <v>34</v>
      </c>
      <c r="L16" s="24"/>
      <c r="M16" s="13"/>
    </row>
    <row r="17" spans="1:13" s="30" customFormat="1" ht="30" x14ac:dyDescent="0.35">
      <c r="A17" s="31"/>
      <c r="C17" s="32"/>
      <c r="D17" s="29"/>
      <c r="F17" s="32"/>
      <c r="G17" s="32"/>
      <c r="H17" s="32"/>
      <c r="I17" s="32"/>
      <c r="J17" s="32"/>
      <c r="K17" s="29" t="s">
        <v>14</v>
      </c>
      <c r="L17" s="24"/>
      <c r="M17" s="32"/>
    </row>
    <row r="18" spans="1:13" s="30" customFormat="1" ht="30" x14ac:dyDescent="0.35">
      <c r="A18" s="31"/>
      <c r="C18" s="32"/>
      <c r="D18" s="29"/>
      <c r="F18" s="32"/>
      <c r="G18" s="32"/>
      <c r="H18" s="32"/>
      <c r="I18" s="32"/>
      <c r="J18" s="32"/>
      <c r="K18" s="29" t="s">
        <v>15</v>
      </c>
      <c r="L18" s="24"/>
      <c r="M18" s="32"/>
    </row>
    <row r="19" spans="1:13" s="30" customFormat="1" ht="30" x14ac:dyDescent="0.35">
      <c r="A19" s="31"/>
      <c r="C19" s="32"/>
      <c r="D19" s="29"/>
      <c r="F19" s="32"/>
      <c r="G19" s="32"/>
      <c r="H19" s="32"/>
      <c r="I19" s="32"/>
      <c r="J19" s="32"/>
      <c r="K19" s="29" t="s">
        <v>13</v>
      </c>
      <c r="L19" s="24"/>
      <c r="M19" s="32"/>
    </row>
    <row r="20" spans="1:13" s="30" customFormat="1" ht="30" x14ac:dyDescent="0.35">
      <c r="A20" s="31"/>
      <c r="C20" s="32"/>
      <c r="D20" s="29"/>
      <c r="F20" s="32"/>
      <c r="G20" s="32"/>
      <c r="H20" s="32"/>
      <c r="I20" s="32"/>
      <c r="J20" s="32"/>
      <c r="K20" s="29" t="s">
        <v>35</v>
      </c>
      <c r="L20" s="24"/>
      <c r="M20" s="32"/>
    </row>
    <row r="21" spans="1:13" s="30" customFormat="1" ht="30" x14ac:dyDescent="0.35">
      <c r="A21" s="31"/>
      <c r="C21" s="32"/>
      <c r="D21" s="29"/>
      <c r="F21" s="32"/>
      <c r="G21" s="32"/>
      <c r="H21" s="32"/>
      <c r="I21" s="32"/>
      <c r="J21" s="32"/>
      <c r="K21" s="29" t="s">
        <v>36</v>
      </c>
      <c r="L21" s="24"/>
      <c r="M21" s="32"/>
    </row>
    <row r="22" spans="1:13" s="30" customFormat="1" ht="30" x14ac:dyDescent="0.35">
      <c r="A22" s="31"/>
      <c r="C22" s="32"/>
      <c r="D22" s="29"/>
      <c r="F22" s="32"/>
      <c r="G22" s="32"/>
      <c r="H22" s="32"/>
      <c r="I22" s="32"/>
      <c r="J22" s="32"/>
      <c r="K22" s="29" t="s">
        <v>37</v>
      </c>
      <c r="L22" s="24"/>
      <c r="M22" s="32"/>
    </row>
    <row r="23" spans="1:13" s="30" customFormat="1" ht="30" x14ac:dyDescent="0.35">
      <c r="A23" s="31"/>
      <c r="C23" s="32"/>
      <c r="D23" s="29"/>
      <c r="F23" s="32"/>
      <c r="G23" s="32"/>
      <c r="H23" s="32"/>
      <c r="I23" s="32"/>
      <c r="J23" s="32"/>
      <c r="K23" s="17" t="s">
        <v>8</v>
      </c>
      <c r="L23" s="24"/>
      <c r="M23" s="32"/>
    </row>
    <row r="24" spans="1:13" s="30" customFormat="1" ht="30" x14ac:dyDescent="0.35">
      <c r="A24" s="31"/>
      <c r="C24" s="32"/>
      <c r="D24" s="29"/>
      <c r="F24" s="32"/>
      <c r="G24" s="32"/>
      <c r="H24" s="32"/>
      <c r="I24" s="32"/>
      <c r="J24" s="32"/>
      <c r="K24" s="17" t="s">
        <v>11</v>
      </c>
      <c r="L24" s="24"/>
      <c r="M24" s="32"/>
    </row>
    <row r="25" spans="1:13" s="30" customFormat="1" ht="30" x14ac:dyDescent="0.35">
      <c r="A25" s="31"/>
      <c r="C25" s="32"/>
      <c r="D25" s="29"/>
      <c r="F25" s="32"/>
      <c r="G25" s="32"/>
      <c r="H25" s="32"/>
      <c r="I25" s="32"/>
      <c r="J25" s="32"/>
      <c r="K25" s="17" t="s">
        <v>12</v>
      </c>
      <c r="L25" s="24"/>
      <c r="M25" s="32"/>
    </row>
    <row r="26" spans="1:13" s="30" customFormat="1" ht="30" x14ac:dyDescent="0.35">
      <c r="A26" s="31"/>
      <c r="C26" s="32"/>
      <c r="D26" s="29"/>
      <c r="F26" s="32"/>
      <c r="G26" s="32"/>
      <c r="H26" s="32"/>
      <c r="I26" s="32"/>
      <c r="J26" s="32"/>
      <c r="K26" s="17" t="s">
        <v>38</v>
      </c>
      <c r="L26" s="24"/>
      <c r="M26" s="32"/>
    </row>
    <row r="27" spans="1:13" s="30" customFormat="1" ht="30" x14ac:dyDescent="0.35">
      <c r="A27" s="31"/>
      <c r="C27" s="32"/>
      <c r="D27" s="29"/>
      <c r="F27" s="32"/>
      <c r="G27" s="32"/>
      <c r="H27" s="32"/>
      <c r="I27" s="32"/>
      <c r="J27" s="32"/>
      <c r="K27" s="17" t="s">
        <v>39</v>
      </c>
      <c r="L27" s="24"/>
      <c r="M27" s="32"/>
    </row>
    <row r="28" spans="1:13" s="30" customFormat="1" ht="30" x14ac:dyDescent="0.35">
      <c r="A28" s="31"/>
      <c r="C28" s="32"/>
      <c r="D28" s="29"/>
      <c r="F28" s="32"/>
      <c r="G28" s="32"/>
      <c r="H28" s="32"/>
      <c r="I28" s="32"/>
      <c r="J28" s="32"/>
      <c r="K28" s="17" t="s">
        <v>40</v>
      </c>
      <c r="L28" s="24"/>
      <c r="M28" s="32"/>
    </row>
    <row r="29" spans="1:13" s="30" customFormat="1" ht="30" x14ac:dyDescent="0.35">
      <c r="A29" s="31"/>
      <c r="C29" s="32"/>
      <c r="D29" s="29"/>
      <c r="F29" s="32"/>
      <c r="G29" s="32"/>
      <c r="H29" s="32"/>
      <c r="I29" s="32"/>
      <c r="J29" s="32"/>
      <c r="K29" s="20" t="s">
        <v>10</v>
      </c>
      <c r="L29" s="24"/>
      <c r="M29" s="32"/>
    </row>
    <row r="30" spans="1:13" s="30" customFormat="1" x14ac:dyDescent="0.35">
      <c r="A30" s="31"/>
      <c r="C30" s="32"/>
      <c r="D30" s="29"/>
      <c r="F30" s="32"/>
      <c r="G30" s="32"/>
      <c r="H30" s="32"/>
      <c r="I30" s="32"/>
      <c r="J30" s="32"/>
      <c r="M30" s="32"/>
    </row>
    <row r="31" spans="1:13" s="30" customFormat="1" x14ac:dyDescent="0.35">
      <c r="A31" s="31"/>
      <c r="C31" s="32"/>
      <c r="D31" s="29"/>
      <c r="F31" s="32"/>
      <c r="G31" s="32"/>
      <c r="H31" s="32"/>
      <c r="I31" s="32"/>
      <c r="J31" s="32"/>
      <c r="K31" s="20"/>
      <c r="M31" s="32"/>
    </row>
    <row r="32" spans="1:13" s="30" customFormat="1" x14ac:dyDescent="0.35">
      <c r="A32" s="31"/>
      <c r="C32" s="32"/>
      <c r="D32" s="29"/>
      <c r="F32" s="32"/>
      <c r="G32" s="32"/>
      <c r="H32" s="32"/>
      <c r="I32" s="32"/>
      <c r="J32" s="32"/>
      <c r="K32" s="20"/>
      <c r="M32" s="32"/>
    </row>
    <row r="33" spans="1:14" ht="10.5" customHeight="1" x14ac:dyDescent="0.35">
      <c r="A33" s="26"/>
      <c r="B33" s="27"/>
      <c r="C33" s="28"/>
      <c r="D33" s="26"/>
      <c r="E33" s="27"/>
      <c r="F33" s="28"/>
      <c r="G33" s="28"/>
      <c r="H33" s="28"/>
      <c r="I33" s="28"/>
      <c r="J33" s="28"/>
      <c r="K33" s="26"/>
      <c r="L33" s="27"/>
      <c r="M33" s="28"/>
      <c r="N33" s="27"/>
    </row>
    <row r="34" spans="1:14" s="2" customFormat="1" ht="30" x14ac:dyDescent="0.35">
      <c r="A34" s="35" t="s">
        <v>18</v>
      </c>
      <c r="C34" s="18"/>
      <c r="D34" s="20"/>
      <c r="F34" s="18"/>
      <c r="G34" s="18"/>
      <c r="H34" s="18"/>
      <c r="I34" s="18"/>
      <c r="J34" s="18"/>
      <c r="K34" s="11" t="s">
        <v>30</v>
      </c>
      <c r="L34" s="36">
        <f ca="1">SUM(L7:L9)</f>
        <v>1322</v>
      </c>
      <c r="M34" s="21" t="s">
        <v>7</v>
      </c>
    </row>
    <row r="35" spans="1:14" s="2" customFormat="1" ht="30" x14ac:dyDescent="0.35">
      <c r="A35" s="35"/>
      <c r="C35" s="18"/>
      <c r="D35" s="20"/>
      <c r="F35" s="18"/>
      <c r="G35" s="18"/>
      <c r="H35" s="18"/>
      <c r="I35" s="18"/>
      <c r="J35" s="18"/>
      <c r="K35" s="11" t="s">
        <v>31</v>
      </c>
      <c r="L35" s="25">
        <f ca="1">(L34*L6)/(L34+L6)</f>
        <v>661</v>
      </c>
      <c r="M35" s="21" t="s">
        <v>7</v>
      </c>
    </row>
    <row r="36" spans="1:14" s="2" customFormat="1" ht="30" x14ac:dyDescent="0.35">
      <c r="A36" s="35"/>
      <c r="C36" s="18"/>
      <c r="D36" s="20"/>
      <c r="F36" s="18"/>
      <c r="G36" s="18"/>
      <c r="H36" s="18"/>
      <c r="I36" s="18"/>
      <c r="J36" s="18"/>
      <c r="K36" s="11" t="s">
        <v>27</v>
      </c>
      <c r="L36" s="36">
        <f ca="1">SUM(L4,L35,L5)</f>
        <v>1555</v>
      </c>
      <c r="M36" s="21" t="s">
        <v>7</v>
      </c>
    </row>
    <row r="37" spans="1:14" s="2" customFormat="1" ht="30" x14ac:dyDescent="0.35">
      <c r="A37" s="35"/>
      <c r="C37" s="18"/>
      <c r="D37" s="20"/>
      <c r="F37" s="18"/>
      <c r="G37" s="18"/>
      <c r="H37" s="18"/>
      <c r="I37" s="18"/>
      <c r="J37" s="18"/>
      <c r="K37" s="17" t="s">
        <v>19</v>
      </c>
      <c r="L37" s="41">
        <f ca="1">L3/L36*1000</f>
        <v>45.016077170418008</v>
      </c>
      <c r="M37" s="13" t="s">
        <v>44</v>
      </c>
    </row>
    <row r="38" spans="1:14" s="2" customFormat="1" ht="30" x14ac:dyDescent="0.35">
      <c r="A38" s="35"/>
      <c r="C38" s="18"/>
      <c r="D38" s="20"/>
      <c r="F38" s="18"/>
      <c r="G38" s="18"/>
      <c r="H38" s="18"/>
      <c r="I38" s="18"/>
      <c r="J38" s="18"/>
      <c r="K38" s="17" t="s">
        <v>21</v>
      </c>
      <c r="L38" s="41">
        <f ca="1">L37</f>
        <v>45.016077170418008</v>
      </c>
      <c r="M38" s="13" t="s">
        <v>44</v>
      </c>
    </row>
    <row r="39" spans="1:14" s="2" customFormat="1" ht="30" x14ac:dyDescent="0.35">
      <c r="A39" s="35"/>
      <c r="C39" s="18"/>
      <c r="D39" s="20"/>
      <c r="F39" s="18"/>
      <c r="G39" s="18"/>
      <c r="H39" s="18"/>
      <c r="I39" s="18"/>
      <c r="J39" s="18"/>
      <c r="K39" s="17" t="s">
        <v>20</v>
      </c>
      <c r="L39" s="41">
        <f ca="1">L37*L35/L6</f>
        <v>22.508038585209004</v>
      </c>
      <c r="M39" s="13" t="s">
        <v>44</v>
      </c>
    </row>
    <row r="40" spans="1:14" s="2" customFormat="1" ht="30" x14ac:dyDescent="0.35">
      <c r="A40" s="35"/>
      <c r="C40" s="18"/>
      <c r="D40" s="20"/>
      <c r="F40" s="18"/>
      <c r="G40" s="18"/>
      <c r="H40" s="18"/>
      <c r="I40" s="18"/>
      <c r="J40" s="18"/>
      <c r="K40" s="17" t="s">
        <v>32</v>
      </c>
      <c r="L40" s="41">
        <f ca="1">L37*L35/L34</f>
        <v>22.508038585209004</v>
      </c>
      <c r="M40" s="13" t="s">
        <v>44</v>
      </c>
    </row>
    <row r="41" spans="1:14" s="2" customFormat="1" ht="30" x14ac:dyDescent="0.35">
      <c r="A41" s="35"/>
      <c r="C41" s="18"/>
      <c r="D41" s="20"/>
      <c r="F41" s="18"/>
      <c r="G41" s="18"/>
      <c r="H41" s="18"/>
      <c r="I41" s="18"/>
      <c r="J41" s="18"/>
      <c r="K41" s="17" t="s">
        <v>33</v>
      </c>
      <c r="L41" s="41">
        <f ca="1">L37*L35/L34</f>
        <v>22.508038585209004</v>
      </c>
      <c r="M41" s="13" t="s">
        <v>44</v>
      </c>
    </row>
    <row r="42" spans="1:14" s="2" customFormat="1" ht="30" x14ac:dyDescent="0.35">
      <c r="A42" s="35"/>
      <c r="C42" s="18"/>
      <c r="D42" s="20"/>
      <c r="F42" s="18"/>
      <c r="G42" s="18"/>
      <c r="H42" s="18"/>
      <c r="I42" s="18"/>
      <c r="J42" s="18"/>
      <c r="K42" s="17" t="s">
        <v>34</v>
      </c>
      <c r="L42" s="41">
        <f ca="1">L37*L35/L34</f>
        <v>22.508038585209004</v>
      </c>
      <c r="M42" s="13" t="s">
        <v>44</v>
      </c>
    </row>
    <row r="43" spans="1:14" s="2" customFormat="1" ht="30" x14ac:dyDescent="0.35">
      <c r="A43" s="35"/>
      <c r="C43" s="18"/>
      <c r="D43" s="20"/>
      <c r="F43" s="18"/>
      <c r="G43" s="18"/>
      <c r="H43" s="18"/>
      <c r="I43" s="18"/>
      <c r="J43" s="18"/>
      <c r="K43" s="29" t="s">
        <v>14</v>
      </c>
      <c r="L43" s="41">
        <f t="shared" ref="L43:L48" ca="1" si="0">L37/1000*L4</f>
        <v>23.183279742765276</v>
      </c>
      <c r="M43" s="13" t="s">
        <v>2</v>
      </c>
    </row>
    <row r="44" spans="1:14" s="2" customFormat="1" ht="30" x14ac:dyDescent="0.35">
      <c r="A44" s="35"/>
      <c r="C44" s="18"/>
      <c r="D44" s="20"/>
      <c r="F44" s="18"/>
      <c r="G44" s="18"/>
      <c r="H44" s="18"/>
      <c r="I44" s="18"/>
      <c r="J44" s="18"/>
      <c r="K44" s="29" t="s">
        <v>15</v>
      </c>
      <c r="L44" s="41">
        <f t="shared" ca="1" si="0"/>
        <v>17.061093247588424</v>
      </c>
      <c r="M44" s="13" t="s">
        <v>2</v>
      </c>
    </row>
    <row r="45" spans="1:14" s="2" customFormat="1" ht="30" x14ac:dyDescent="0.35">
      <c r="A45" s="35"/>
      <c r="B45" s="2" t="s">
        <v>47</v>
      </c>
      <c r="C45" s="18"/>
      <c r="D45" s="20"/>
      <c r="F45" s="18"/>
      <c r="G45" s="18"/>
      <c r="H45" s="18"/>
      <c r="I45" s="18"/>
      <c r="J45" s="18"/>
      <c r="K45" s="29" t="s">
        <v>13</v>
      </c>
      <c r="L45" s="41">
        <f t="shared" ca="1" si="0"/>
        <v>29.755627009646304</v>
      </c>
      <c r="M45" s="13" t="s">
        <v>2</v>
      </c>
    </row>
    <row r="46" spans="1:14" s="2" customFormat="1" ht="30" x14ac:dyDescent="0.35">
      <c r="A46" s="35"/>
      <c r="B46" s="2" t="s">
        <v>48</v>
      </c>
      <c r="C46" s="18"/>
      <c r="D46" s="20"/>
      <c r="F46" s="18"/>
      <c r="G46" s="18"/>
      <c r="H46" s="18"/>
      <c r="I46" s="18"/>
      <c r="J46" s="18"/>
      <c r="K46" s="29" t="s">
        <v>35</v>
      </c>
      <c r="L46" s="41">
        <f t="shared" ca="1" si="0"/>
        <v>4.951768488745981</v>
      </c>
      <c r="M46" s="13" t="s">
        <v>2</v>
      </c>
    </row>
    <row r="47" spans="1:14" s="2" customFormat="1" ht="30" x14ac:dyDescent="0.35">
      <c r="A47" s="35"/>
      <c r="B47" s="2" t="s">
        <v>49</v>
      </c>
      <c r="C47" s="18"/>
      <c r="D47" s="20"/>
      <c r="F47" s="18"/>
      <c r="G47" s="18"/>
      <c r="H47" s="18"/>
      <c r="I47" s="18"/>
      <c r="J47" s="18"/>
      <c r="K47" s="29" t="s">
        <v>36</v>
      </c>
      <c r="L47" s="41">
        <f t="shared" ca="1" si="0"/>
        <v>16.025723472668812</v>
      </c>
      <c r="M47" s="13" t="s">
        <v>2</v>
      </c>
    </row>
    <row r="48" spans="1:14" s="2" customFormat="1" ht="30" x14ac:dyDescent="0.35">
      <c r="A48" s="35"/>
      <c r="C48" s="18"/>
      <c r="D48" s="20"/>
      <c r="F48" s="18"/>
      <c r="G48" s="18"/>
      <c r="H48" s="18"/>
      <c r="I48" s="18"/>
      <c r="J48" s="18"/>
      <c r="K48" s="29" t="s">
        <v>37</v>
      </c>
      <c r="L48" s="41">
        <f t="shared" ca="1" si="0"/>
        <v>8.7781350482315119</v>
      </c>
      <c r="M48" s="13" t="s">
        <v>2</v>
      </c>
    </row>
    <row r="49" spans="1:13" s="2" customFormat="1" ht="30" x14ac:dyDescent="0.35">
      <c r="A49" s="35"/>
      <c r="C49" s="18"/>
      <c r="D49" s="20"/>
      <c r="F49" s="18"/>
      <c r="G49" s="18"/>
      <c r="H49" s="18"/>
      <c r="I49" s="18"/>
      <c r="J49" s="18"/>
      <c r="K49" s="17" t="s">
        <v>8</v>
      </c>
      <c r="L49" s="40">
        <f t="shared" ref="L49:L54" ca="1" si="1">L43*L43/L4</f>
        <v>1.0436203099637102</v>
      </c>
      <c r="M49" s="32" t="s">
        <v>9</v>
      </c>
    </row>
    <row r="50" spans="1:13" s="2" customFormat="1" ht="30" x14ac:dyDescent="0.35">
      <c r="A50" s="35"/>
      <c r="C50" s="18"/>
      <c r="D50" s="20"/>
      <c r="F50" s="18"/>
      <c r="G50" s="18"/>
      <c r="H50" s="18"/>
      <c r="I50" s="18"/>
      <c r="J50" s="18"/>
      <c r="K50" s="17" t="s">
        <v>11</v>
      </c>
      <c r="L50" s="40">
        <f t="shared" ca="1" si="1"/>
        <v>0.76802349024513805</v>
      </c>
      <c r="M50" s="32" t="s">
        <v>9</v>
      </c>
    </row>
    <row r="51" spans="1:13" s="2" customFormat="1" ht="30" x14ac:dyDescent="0.35">
      <c r="A51" s="35"/>
      <c r="C51" s="18"/>
      <c r="D51" s="20"/>
      <c r="F51" s="18"/>
      <c r="G51" s="18"/>
      <c r="H51" s="18"/>
      <c r="I51" s="18"/>
      <c r="J51" s="18"/>
      <c r="K51" s="17" t="s">
        <v>12</v>
      </c>
      <c r="L51" s="40">
        <f t="shared" ca="1" si="1"/>
        <v>0.66974080086020626</v>
      </c>
      <c r="M51" s="32" t="s">
        <v>9</v>
      </c>
    </row>
    <row r="52" spans="1:13" s="2" customFormat="1" ht="30" x14ac:dyDescent="0.35">
      <c r="A52" s="35"/>
      <c r="C52" s="18"/>
      <c r="D52" s="20"/>
      <c r="F52" s="18"/>
      <c r="G52" s="18"/>
      <c r="H52" s="18"/>
      <c r="I52" s="18"/>
      <c r="J52" s="18"/>
      <c r="K52" s="17" t="s">
        <v>38</v>
      </c>
      <c r="L52" s="40">
        <f t="shared" ca="1" si="1"/>
        <v>0.11145459620971662</v>
      </c>
      <c r="M52" s="32" t="s">
        <v>9</v>
      </c>
    </row>
    <row r="53" spans="1:13" s="2" customFormat="1" ht="30" x14ac:dyDescent="0.35">
      <c r="A53" s="35"/>
      <c r="C53" s="18"/>
      <c r="D53" s="20"/>
      <c r="F53" s="18"/>
      <c r="G53" s="18"/>
      <c r="H53" s="18"/>
      <c r="I53" s="18"/>
      <c r="J53" s="18"/>
      <c r="K53" s="17" t="s">
        <v>39</v>
      </c>
      <c r="L53" s="40">
        <f t="shared" ca="1" si="1"/>
        <v>0.36070760227871929</v>
      </c>
      <c r="M53" s="32" t="s">
        <v>9</v>
      </c>
    </row>
    <row r="54" spans="1:13" s="2" customFormat="1" ht="30" x14ac:dyDescent="0.35">
      <c r="A54" s="35"/>
      <c r="C54" s="18"/>
      <c r="D54" s="20"/>
      <c r="F54" s="18"/>
      <c r="G54" s="18"/>
      <c r="H54" s="18"/>
      <c r="I54" s="18"/>
      <c r="J54" s="18"/>
      <c r="K54" s="17" t="s">
        <v>40</v>
      </c>
      <c r="L54" s="40">
        <f t="shared" ca="1" si="1"/>
        <v>0.19757860237177038</v>
      </c>
      <c r="M54" s="32" t="s">
        <v>9</v>
      </c>
    </row>
    <row r="55" spans="1:13" s="2" customFormat="1" ht="30.75" thickBot="1" x14ac:dyDescent="0.4">
      <c r="A55" s="35"/>
      <c r="C55" s="18"/>
      <c r="D55" s="20"/>
      <c r="F55" s="18"/>
      <c r="G55" s="18"/>
      <c r="H55" s="18"/>
      <c r="I55" s="18"/>
      <c r="J55" s="18"/>
      <c r="K55" s="20" t="s">
        <v>10</v>
      </c>
      <c r="L55" s="40">
        <f ca="1">L3*L3/L36</f>
        <v>3.1511254019292605</v>
      </c>
      <c r="M55" s="32" t="s">
        <v>9</v>
      </c>
    </row>
    <row r="56" spans="1:13" ht="26.25" thickBot="1" x14ac:dyDescent="0.4">
      <c r="A56" s="5"/>
      <c r="B56" s="5"/>
      <c r="C56" s="4" t="s">
        <v>41</v>
      </c>
      <c r="D56" s="5">
        <v>10</v>
      </c>
      <c r="E56" s="6" t="s">
        <v>0</v>
      </c>
      <c r="F56" s="7">
        <v>1000</v>
      </c>
      <c r="H56" s="39"/>
    </row>
    <row r="57" spans="1:13" ht="26.25" thickBot="1" x14ac:dyDescent="0.4">
      <c r="A57" s="5"/>
      <c r="B57" s="5"/>
      <c r="C57" s="4" t="s">
        <v>42</v>
      </c>
      <c r="D57" s="5">
        <v>5</v>
      </c>
      <c r="E57" s="6" t="s">
        <v>0</v>
      </c>
      <c r="F57" s="7">
        <v>100</v>
      </c>
    </row>
  </sheetData>
  <sheetProtection sheet="1"/>
  <pageMargins left="0.7" right="0.7" top="0.75" bottom="0.75" header="0.3" footer="0.3"/>
  <pageSetup scale="64" fitToHeight="0" orientation="portrait" horizontalDpi="200" verticalDpi="200" r:id="rId1"/>
  <headerFooter alignWithMargins="0">
    <oddHeader>&amp;A</oddHeader>
  </headerFooter>
  <rowBreaks count="1" manualBreakCount="1">
    <brk id="3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15.42578125" style="1" bestFit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46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(ROUND(($D$49+($F$49-$D$49)*RAND()),0))</f>
        <v>6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(ROUND(($D$48+($F$48-$D$48)*RAND()),0))</f>
        <v>122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(ROUND(($D$48+($F$48-$D$48)*RAND()),0))</f>
        <v>22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SUM(L7:L7)</f>
        <v>523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(ROUND(($D$48+($F$48-$D$48)*RAND()),0))</f>
        <v>523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30</v>
      </c>
      <c r="L8" s="25"/>
      <c r="M8" s="21"/>
    </row>
    <row r="9" spans="1:13" s="30" customFormat="1" ht="30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 t="s">
        <v>31</v>
      </c>
      <c r="L9" s="24"/>
      <c r="M9" s="21"/>
    </row>
    <row r="10" spans="1:13" s="30" customFormat="1" ht="30" x14ac:dyDescent="0.35">
      <c r="A10" s="31"/>
      <c r="C10" s="34"/>
      <c r="D10" s="31"/>
      <c r="F10" s="34"/>
      <c r="G10" s="34"/>
      <c r="H10" s="34"/>
      <c r="I10" s="34"/>
      <c r="J10" s="34"/>
      <c r="K10" s="11" t="s">
        <v>27</v>
      </c>
      <c r="L10" s="24"/>
      <c r="M10" s="21"/>
    </row>
    <row r="11" spans="1:13" s="30" customFormat="1" ht="30" x14ac:dyDescent="0.35">
      <c r="A11" s="31"/>
      <c r="C11" s="34"/>
      <c r="D11" s="31"/>
      <c r="F11" s="34"/>
      <c r="G11" s="34"/>
      <c r="H11" s="34"/>
      <c r="I11" s="34"/>
      <c r="J11" s="34"/>
      <c r="K11" s="17" t="s">
        <v>50</v>
      </c>
      <c r="L11" s="24"/>
      <c r="M11" s="13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7" t="s">
        <v>19</v>
      </c>
      <c r="L12" s="24"/>
      <c r="M12" s="32"/>
    </row>
    <row r="13" spans="1:13" s="30" customFormat="1" ht="30" x14ac:dyDescent="0.35">
      <c r="A13" s="31"/>
      <c r="C13" s="32"/>
      <c r="D13" s="31"/>
      <c r="F13" s="32"/>
      <c r="G13" s="32"/>
      <c r="H13" s="32"/>
      <c r="I13" s="32"/>
      <c r="J13" s="32"/>
      <c r="K13" s="17" t="s">
        <v>21</v>
      </c>
      <c r="L13" s="24"/>
      <c r="M13" s="32"/>
    </row>
    <row r="14" spans="1:13" s="30" customFormat="1" ht="30" x14ac:dyDescent="0.35">
      <c r="A14" s="31"/>
      <c r="C14" s="32"/>
      <c r="D14" s="29"/>
      <c r="F14" s="32"/>
      <c r="G14" s="32"/>
      <c r="H14" s="32"/>
      <c r="I14" s="32"/>
      <c r="J14" s="32"/>
      <c r="K14" s="17" t="s">
        <v>20</v>
      </c>
      <c r="L14" s="24"/>
      <c r="M14" s="32"/>
    </row>
    <row r="15" spans="1:13" s="30" customFormat="1" ht="30" x14ac:dyDescent="0.35">
      <c r="A15" s="31"/>
      <c r="C15" s="32"/>
      <c r="D15" s="29"/>
      <c r="F15" s="32"/>
      <c r="G15" s="32"/>
      <c r="H15" s="32"/>
      <c r="I15" s="32"/>
      <c r="J15" s="32"/>
      <c r="K15" s="17" t="s">
        <v>32</v>
      </c>
      <c r="L15" s="24"/>
      <c r="M15" s="32"/>
    </row>
    <row r="16" spans="1:13" s="30" customFormat="1" ht="30" x14ac:dyDescent="0.35">
      <c r="A16" s="31"/>
      <c r="C16" s="32"/>
      <c r="D16" s="31"/>
      <c r="F16" s="32"/>
      <c r="G16" s="32"/>
      <c r="H16" s="32"/>
      <c r="I16" s="32"/>
      <c r="J16" s="32"/>
      <c r="K16" s="29" t="s">
        <v>14</v>
      </c>
      <c r="L16" s="24"/>
      <c r="M16" s="32"/>
    </row>
    <row r="17" spans="1:14" s="30" customFormat="1" ht="30" x14ac:dyDescent="0.35">
      <c r="A17" s="31"/>
      <c r="C17" s="32"/>
      <c r="D17" s="29"/>
      <c r="F17" s="32"/>
      <c r="G17" s="32"/>
      <c r="H17" s="32"/>
      <c r="I17" s="32"/>
      <c r="J17" s="32"/>
      <c r="K17" s="29" t="s">
        <v>15</v>
      </c>
      <c r="L17" s="24"/>
      <c r="M17" s="32"/>
    </row>
    <row r="18" spans="1:14" s="30" customFormat="1" ht="30" x14ac:dyDescent="0.35">
      <c r="A18" s="31"/>
      <c r="C18" s="32"/>
      <c r="D18" s="29"/>
      <c r="F18" s="32"/>
      <c r="G18" s="32"/>
      <c r="H18" s="32"/>
      <c r="I18" s="32"/>
      <c r="J18" s="32"/>
      <c r="K18" s="29" t="s">
        <v>13</v>
      </c>
      <c r="L18" s="24"/>
      <c r="M18" s="32"/>
    </row>
    <row r="19" spans="1:14" s="30" customFormat="1" ht="30" x14ac:dyDescent="0.35">
      <c r="A19" s="31"/>
      <c r="C19" s="32"/>
      <c r="D19" s="29"/>
      <c r="F19" s="32"/>
      <c r="G19" s="32"/>
      <c r="H19" s="32"/>
      <c r="I19" s="32"/>
      <c r="J19" s="32"/>
      <c r="K19" s="29" t="s">
        <v>35</v>
      </c>
      <c r="L19" s="24"/>
      <c r="M19" s="32"/>
    </row>
    <row r="20" spans="1:14" s="30" customFormat="1" ht="30" x14ac:dyDescent="0.35">
      <c r="A20" s="31"/>
      <c r="C20" s="32"/>
      <c r="D20" s="29"/>
      <c r="F20" s="32"/>
      <c r="G20" s="32"/>
      <c r="H20" s="32"/>
      <c r="I20" s="32"/>
      <c r="J20" s="32"/>
      <c r="K20" s="17" t="s">
        <v>8</v>
      </c>
      <c r="L20" s="24"/>
      <c r="M20" s="32"/>
    </row>
    <row r="21" spans="1:14" s="30" customFormat="1" ht="30" x14ac:dyDescent="0.35">
      <c r="A21" s="31"/>
      <c r="C21" s="32"/>
      <c r="D21" s="29"/>
      <c r="F21" s="32"/>
      <c r="G21" s="32"/>
      <c r="H21" s="32"/>
      <c r="I21" s="32"/>
      <c r="J21" s="32"/>
      <c r="K21" s="17" t="s">
        <v>11</v>
      </c>
      <c r="L21" s="24"/>
      <c r="M21" s="32"/>
    </row>
    <row r="22" spans="1:14" s="30" customFormat="1" ht="30" x14ac:dyDescent="0.35">
      <c r="A22" s="31"/>
      <c r="C22" s="32"/>
      <c r="D22" s="29"/>
      <c r="F22" s="32"/>
      <c r="G22" s="32"/>
      <c r="H22" s="32"/>
      <c r="I22" s="32"/>
      <c r="J22" s="32"/>
      <c r="K22" s="17" t="s">
        <v>12</v>
      </c>
      <c r="L22" s="24"/>
      <c r="M22" s="32"/>
    </row>
    <row r="23" spans="1:14" s="30" customFormat="1" ht="30" x14ac:dyDescent="0.35">
      <c r="A23" s="31"/>
      <c r="C23" s="32"/>
      <c r="D23" s="29"/>
      <c r="F23" s="32"/>
      <c r="G23" s="32"/>
      <c r="H23" s="32"/>
      <c r="I23" s="32"/>
      <c r="J23" s="32"/>
      <c r="K23" s="17" t="s">
        <v>38</v>
      </c>
      <c r="L23" s="24"/>
      <c r="M23" s="32"/>
    </row>
    <row r="24" spans="1:14" s="30" customFormat="1" ht="30" x14ac:dyDescent="0.35">
      <c r="A24" s="31"/>
      <c r="C24" s="32"/>
      <c r="D24" s="29"/>
      <c r="F24" s="32"/>
      <c r="G24" s="32"/>
      <c r="H24" s="32"/>
      <c r="I24" s="32"/>
      <c r="J24" s="32"/>
      <c r="K24" s="20" t="s">
        <v>10</v>
      </c>
      <c r="L24" s="24"/>
      <c r="M24" s="32"/>
    </row>
    <row r="25" spans="1:14" s="30" customFormat="1" x14ac:dyDescent="0.35">
      <c r="A25" s="31"/>
      <c r="C25" s="32"/>
      <c r="D25" s="29"/>
      <c r="F25" s="32"/>
      <c r="G25" s="32"/>
      <c r="H25" s="32"/>
      <c r="I25" s="32"/>
      <c r="J25" s="32"/>
      <c r="K25" s="20"/>
      <c r="M25" s="32"/>
    </row>
    <row r="26" spans="1:14" ht="10.5" customHeight="1" x14ac:dyDescent="0.35">
      <c r="A26" s="26"/>
      <c r="B26" s="27"/>
      <c r="C26" s="28"/>
      <c r="D26" s="26"/>
      <c r="E26" s="27"/>
      <c r="F26" s="28"/>
      <c r="G26" s="28"/>
      <c r="H26" s="28"/>
      <c r="I26" s="28"/>
      <c r="J26" s="28"/>
      <c r="K26" s="26"/>
      <c r="L26" s="27"/>
      <c r="M26" s="28"/>
      <c r="N26" s="27"/>
    </row>
    <row r="27" spans="1:14" s="2" customFormat="1" ht="30" x14ac:dyDescent="0.35">
      <c r="A27" s="35" t="s">
        <v>18</v>
      </c>
      <c r="C27" s="18"/>
      <c r="D27" s="20"/>
      <c r="F27" s="18"/>
      <c r="G27" s="18"/>
      <c r="H27" s="18"/>
      <c r="I27" s="18"/>
      <c r="J27" s="18"/>
      <c r="K27" s="11" t="s">
        <v>30</v>
      </c>
      <c r="L27" s="36">
        <f ca="1">(L4*L5)/(L4+L5)</f>
        <v>18.638888888888889</v>
      </c>
      <c r="M27" s="21" t="s">
        <v>7</v>
      </c>
    </row>
    <row r="28" spans="1:14" s="2" customFormat="1" ht="30" x14ac:dyDescent="0.35">
      <c r="A28" s="35"/>
      <c r="C28" s="18"/>
      <c r="D28" s="20"/>
      <c r="F28" s="18"/>
      <c r="G28" s="18"/>
      <c r="H28" s="18"/>
      <c r="I28" s="18"/>
      <c r="J28" s="18"/>
      <c r="K28" s="11" t="s">
        <v>31</v>
      </c>
      <c r="L28" s="25">
        <f ca="1">(L6*L7)/(L6+L7)</f>
        <v>261.5</v>
      </c>
      <c r="M28" s="21" t="s">
        <v>7</v>
      </c>
    </row>
    <row r="29" spans="1:14" s="2" customFormat="1" ht="30" x14ac:dyDescent="0.35">
      <c r="A29" s="35"/>
      <c r="C29" s="18"/>
      <c r="D29" s="20"/>
      <c r="F29" s="18"/>
      <c r="G29" s="18"/>
      <c r="H29" s="18"/>
      <c r="I29" s="18"/>
      <c r="J29" s="18"/>
      <c r="K29" s="11" t="s">
        <v>27</v>
      </c>
      <c r="L29" s="36">
        <f ca="1">SUM(L27:L28)</f>
        <v>280.13888888888891</v>
      </c>
      <c r="M29" s="21" t="s">
        <v>7</v>
      </c>
    </row>
    <row r="30" spans="1:14" s="2" customFormat="1" ht="30" x14ac:dyDescent="0.35">
      <c r="A30" s="35"/>
      <c r="C30" s="18"/>
      <c r="D30" s="20"/>
      <c r="F30" s="18"/>
      <c r="G30" s="18"/>
      <c r="H30" s="18"/>
      <c r="I30" s="18"/>
      <c r="J30" s="18"/>
      <c r="K30" s="17" t="s">
        <v>50</v>
      </c>
      <c r="L30" s="40">
        <f ca="1">L3/L29</f>
        <v>2.1417947446703021E-2</v>
      </c>
      <c r="M30" s="13" t="s">
        <v>51</v>
      </c>
    </row>
    <row r="31" spans="1:14" s="2" customFormat="1" ht="30" x14ac:dyDescent="0.35">
      <c r="A31" s="35"/>
      <c r="C31" s="18"/>
      <c r="D31" s="20"/>
      <c r="F31" s="18"/>
      <c r="G31" s="18"/>
      <c r="H31" s="18"/>
      <c r="I31" s="18"/>
      <c r="J31" s="18"/>
      <c r="K31" s="17" t="s">
        <v>19</v>
      </c>
      <c r="L31" s="40">
        <f ca="1">L30*L27/L4</f>
        <v>3.2721864154685175E-3</v>
      </c>
      <c r="M31" s="13" t="s">
        <v>51</v>
      </c>
    </row>
    <row r="32" spans="1:14" s="2" customFormat="1" ht="30" x14ac:dyDescent="0.35">
      <c r="A32" s="35"/>
      <c r="C32" s="18"/>
      <c r="D32" s="20"/>
      <c r="F32" s="18"/>
      <c r="G32" s="18"/>
      <c r="H32" s="18"/>
      <c r="I32" s="18"/>
      <c r="J32" s="18"/>
      <c r="K32" s="17" t="s">
        <v>21</v>
      </c>
      <c r="L32" s="40">
        <f ca="1">L30*L27/L5</f>
        <v>1.8145761031234504E-2</v>
      </c>
      <c r="M32" s="13" t="s">
        <v>51</v>
      </c>
    </row>
    <row r="33" spans="1:13" s="2" customFormat="1" ht="30" x14ac:dyDescent="0.35">
      <c r="A33" s="35"/>
      <c r="C33" s="18"/>
      <c r="D33" s="20"/>
      <c r="F33" s="18"/>
      <c r="G33" s="18"/>
      <c r="H33" s="18"/>
      <c r="I33" s="18"/>
      <c r="J33" s="18"/>
      <c r="K33" s="17" t="s">
        <v>20</v>
      </c>
      <c r="L33" s="40">
        <f ca="1">L30*L28/L6</f>
        <v>1.0708973723351511E-2</v>
      </c>
      <c r="M33" s="13" t="s">
        <v>51</v>
      </c>
    </row>
    <row r="34" spans="1:13" s="2" customFormat="1" ht="30" x14ac:dyDescent="0.35">
      <c r="A34" s="35"/>
      <c r="C34" s="18"/>
      <c r="D34" s="20"/>
      <c r="F34" s="18"/>
      <c r="G34" s="18"/>
      <c r="H34" s="18"/>
      <c r="I34" s="18"/>
      <c r="J34" s="18"/>
      <c r="K34" s="17" t="s">
        <v>32</v>
      </c>
      <c r="L34" s="40">
        <f ca="1">L30*L28/L7</f>
        <v>1.0708973723351511E-2</v>
      </c>
      <c r="M34" s="13" t="s">
        <v>51</v>
      </c>
    </row>
    <row r="35" spans="1:13" s="2" customFormat="1" ht="30" x14ac:dyDescent="0.35">
      <c r="A35" s="35"/>
      <c r="C35" s="18"/>
      <c r="D35" s="20"/>
      <c r="F35" s="18"/>
      <c r="G35" s="18"/>
      <c r="H35" s="18"/>
      <c r="I35" s="18"/>
      <c r="J35" s="18"/>
      <c r="K35" s="29" t="s">
        <v>14</v>
      </c>
      <c r="L35" s="41">
        <f ca="1">L31*L4</f>
        <v>0.39920674268715911</v>
      </c>
      <c r="M35" s="13" t="s">
        <v>2</v>
      </c>
    </row>
    <row r="36" spans="1:13" s="2" customFormat="1" ht="30" x14ac:dyDescent="0.35">
      <c r="A36" s="35"/>
      <c r="C36" s="18"/>
      <c r="D36" s="20"/>
      <c r="F36" s="18"/>
      <c r="G36" s="18"/>
      <c r="H36" s="18"/>
      <c r="I36" s="18"/>
      <c r="J36" s="18"/>
      <c r="K36" s="29" t="s">
        <v>15</v>
      </c>
      <c r="L36" s="41">
        <f ca="1">L32*L5</f>
        <v>0.39920674268715911</v>
      </c>
      <c r="M36" s="13" t="s">
        <v>2</v>
      </c>
    </row>
    <row r="37" spans="1:13" s="2" customFormat="1" ht="30" x14ac:dyDescent="0.35">
      <c r="A37" s="35"/>
      <c r="G37" s="18"/>
      <c r="H37" s="18"/>
      <c r="I37" s="18"/>
      <c r="J37" s="18"/>
      <c r="K37" s="29" t="s">
        <v>13</v>
      </c>
      <c r="L37" s="41">
        <f ca="1">L33*L6</f>
        <v>5.6007932573128398</v>
      </c>
      <c r="M37" s="13" t="s">
        <v>2</v>
      </c>
    </row>
    <row r="38" spans="1:13" s="2" customFormat="1" ht="30" x14ac:dyDescent="0.35">
      <c r="A38" s="35"/>
      <c r="G38" s="18"/>
      <c r="H38" s="18"/>
      <c r="I38" s="18"/>
      <c r="J38" s="18"/>
      <c r="K38" s="29" t="s">
        <v>35</v>
      </c>
      <c r="L38" s="41">
        <f ca="1">L34*L7</f>
        <v>5.6007932573128398</v>
      </c>
      <c r="M38" s="13" t="s">
        <v>2</v>
      </c>
    </row>
    <row r="39" spans="1:13" s="2" customFormat="1" ht="30" x14ac:dyDescent="0.35">
      <c r="A39" s="35"/>
      <c r="G39" s="18"/>
      <c r="H39" s="18"/>
      <c r="I39" s="18"/>
      <c r="J39" s="18"/>
      <c r="K39" s="17" t="s">
        <v>8</v>
      </c>
      <c r="L39" s="40">
        <f ca="1">L35*L35/L4</f>
        <v>1.3062788803843578E-3</v>
      </c>
      <c r="M39" s="32" t="s">
        <v>9</v>
      </c>
    </row>
    <row r="40" spans="1:13" s="2" customFormat="1" ht="30" x14ac:dyDescent="0.35">
      <c r="A40" s="35"/>
      <c r="C40" s="18"/>
      <c r="D40" s="20"/>
      <c r="F40" s="18"/>
      <c r="G40" s="18"/>
      <c r="H40" s="18"/>
      <c r="I40" s="18"/>
      <c r="J40" s="18"/>
      <c r="K40" s="17" t="s">
        <v>11</v>
      </c>
      <c r="L40" s="40">
        <f ca="1">L36*L36/L5</f>
        <v>7.2439101548587119E-3</v>
      </c>
      <c r="M40" s="32" t="s">
        <v>9</v>
      </c>
    </row>
    <row r="41" spans="1:13" s="2" customFormat="1" ht="30" x14ac:dyDescent="0.35">
      <c r="A41" s="35"/>
      <c r="B41" s="2" t="s">
        <v>52</v>
      </c>
      <c r="C41" s="18"/>
      <c r="D41" s="20"/>
      <c r="F41" s="18"/>
      <c r="G41" s="18"/>
      <c r="H41" s="18"/>
      <c r="I41" s="18"/>
      <c r="J41" s="18"/>
      <c r="K41" s="17" t="s">
        <v>12</v>
      </c>
      <c r="L41" s="40">
        <f ca="1">L37*L37/L6</f>
        <v>5.9978747822487515E-2</v>
      </c>
      <c r="M41" s="32" t="s">
        <v>9</v>
      </c>
    </row>
    <row r="42" spans="1:13" s="2" customFormat="1" ht="30" x14ac:dyDescent="0.35">
      <c r="A42" s="35"/>
      <c r="B42" s="2" t="s">
        <v>53</v>
      </c>
      <c r="C42" s="18"/>
      <c r="D42" s="20"/>
      <c r="F42" s="18"/>
      <c r="G42" s="18"/>
      <c r="H42" s="18"/>
      <c r="I42" s="18"/>
      <c r="J42" s="18"/>
      <c r="K42" s="17" t="s">
        <v>38</v>
      </c>
      <c r="L42" s="40">
        <f ca="1">L38*L38/L7</f>
        <v>5.9978747822487515E-2</v>
      </c>
      <c r="M42" s="32" t="s">
        <v>9</v>
      </c>
    </row>
    <row r="43" spans="1:13" s="2" customFormat="1" ht="30" x14ac:dyDescent="0.35">
      <c r="A43" s="35"/>
      <c r="B43" s="2" t="s">
        <v>54</v>
      </c>
      <c r="C43" s="18"/>
      <c r="D43" s="20"/>
      <c r="F43" s="18"/>
      <c r="G43" s="18"/>
      <c r="H43" s="18"/>
      <c r="I43" s="18"/>
      <c r="J43" s="18"/>
      <c r="K43" s="20" t="s">
        <v>10</v>
      </c>
      <c r="L43" s="40">
        <f ca="1">L3*L30</f>
        <v>0.12850768468021811</v>
      </c>
      <c r="M43" s="32" t="s">
        <v>9</v>
      </c>
    </row>
    <row r="44" spans="1:13" s="2" customFormat="1" x14ac:dyDescent="0.35">
      <c r="A44" s="35"/>
      <c r="C44" s="18"/>
      <c r="D44" s="20"/>
      <c r="F44" s="18"/>
      <c r="G44" s="18"/>
      <c r="H44" s="18"/>
      <c r="I44" s="18"/>
      <c r="J44" s="18"/>
      <c r="K44" s="1"/>
      <c r="L44" s="1"/>
      <c r="M44" s="1"/>
    </row>
    <row r="45" spans="1:13" s="2" customFormat="1" x14ac:dyDescent="0.35">
      <c r="A45" s="35"/>
      <c r="C45" s="18"/>
      <c r="D45" s="20"/>
      <c r="F45" s="18"/>
      <c r="G45" s="18"/>
      <c r="H45" s="18"/>
      <c r="I45" s="18"/>
      <c r="J45" s="18"/>
      <c r="K45" s="1"/>
      <c r="L45" s="1"/>
      <c r="M45" s="1"/>
    </row>
    <row r="46" spans="1:13" s="2" customFormat="1" x14ac:dyDescent="0.35">
      <c r="A46" s="35"/>
      <c r="C46" s="18"/>
      <c r="D46" s="20"/>
      <c r="F46" s="18"/>
      <c r="G46" s="18"/>
      <c r="H46" s="18"/>
      <c r="I46" s="18"/>
      <c r="J46" s="18"/>
      <c r="K46" s="1"/>
      <c r="L46" s="1"/>
      <c r="M46" s="1"/>
    </row>
    <row r="47" spans="1:13" s="2" customFormat="1" ht="26.25" thickBot="1" x14ac:dyDescent="0.4">
      <c r="A47" s="35"/>
      <c r="C47" s="18"/>
      <c r="D47" s="20"/>
      <c r="F47" s="18"/>
      <c r="G47" s="18"/>
      <c r="H47" s="18"/>
      <c r="I47" s="18"/>
      <c r="J47" s="18"/>
      <c r="K47" s="1"/>
      <c r="L47" s="1"/>
      <c r="M47" s="1"/>
    </row>
    <row r="48" spans="1:13" ht="26.25" thickBot="1" x14ac:dyDescent="0.4">
      <c r="A48" s="5"/>
      <c r="B48" s="5"/>
      <c r="C48" s="4" t="s">
        <v>41</v>
      </c>
      <c r="D48" s="5">
        <v>10</v>
      </c>
      <c r="E48" s="6" t="s">
        <v>0</v>
      </c>
      <c r="F48" s="7">
        <v>1000</v>
      </c>
      <c r="H48" s="39"/>
    </row>
    <row r="49" spans="1:6" ht="26.25" thickBot="1" x14ac:dyDescent="0.4">
      <c r="A49" s="5"/>
      <c r="B49" s="5"/>
      <c r="C49" s="4" t="s">
        <v>42</v>
      </c>
      <c r="D49" s="5">
        <v>5</v>
      </c>
      <c r="E49" s="6" t="s">
        <v>0</v>
      </c>
      <c r="F49" s="7">
        <v>100</v>
      </c>
    </row>
  </sheetData>
  <sheetProtection sheet="1" objects="1" scenarios="1"/>
  <pageMargins left="0.7" right="0.7" top="0.75" bottom="0.75" header="0.3" footer="0.3"/>
  <pageSetup scale="64" fitToHeight="0" orientation="portrait" horizontalDpi="200" verticalDpi="200" r:id="rId1"/>
  <headerFooter alignWithMargins="0">
    <oddHeader>&amp;A</oddHeader>
  </headerFooter>
  <rowBreaks count="1" manualBreakCount="1">
    <brk id="2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7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15.42578125" style="1" bestFit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46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17</v>
      </c>
      <c r="L3" s="23">
        <f ca="1">(ROUND(($D$57+($F$57-$D$57)*RAND()),0))</f>
        <v>57</v>
      </c>
      <c r="M3" s="13" t="s">
        <v>2</v>
      </c>
    </row>
    <row r="4" spans="1:13" s="30" customFormat="1" ht="30" x14ac:dyDescent="0.35">
      <c r="A4" s="31"/>
      <c r="B4" s="33"/>
      <c r="C4" s="34"/>
      <c r="D4" s="31"/>
      <c r="E4" s="33"/>
      <c r="F4" s="34"/>
      <c r="G4" s="34"/>
      <c r="H4" s="34"/>
      <c r="I4" s="34"/>
      <c r="J4" s="34"/>
      <c r="K4" s="11" t="s">
        <v>24</v>
      </c>
      <c r="L4" s="23">
        <f ca="1">(ROUND(($D$56+($F$56-$D$56)*RAND()),0))</f>
        <v>226</v>
      </c>
      <c r="M4" s="21" t="s">
        <v>7</v>
      </c>
    </row>
    <row r="5" spans="1:13" s="30" customFormat="1" ht="30" x14ac:dyDescent="0.35">
      <c r="A5" s="31"/>
      <c r="B5" s="33"/>
      <c r="C5" s="34"/>
      <c r="D5" s="31"/>
      <c r="E5" s="33"/>
      <c r="F5" s="34"/>
      <c r="G5" s="34"/>
      <c r="H5" s="34"/>
      <c r="I5" s="34"/>
      <c r="J5" s="34"/>
      <c r="K5" s="11" t="s">
        <v>25</v>
      </c>
      <c r="L5" s="23">
        <f ca="1">(ROUND(($D$56+($F$56-$D$56)*RAND()),0))</f>
        <v>900</v>
      </c>
      <c r="M5" s="21" t="s">
        <v>7</v>
      </c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26</v>
      </c>
      <c r="L6" s="23">
        <f ca="1">L5+(L7/2)</f>
        <v>1079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29</v>
      </c>
      <c r="L7" s="23">
        <f ca="1">(ROUND(($D$56+($F$56-$D$56)*RAND()),0))</f>
        <v>358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28</v>
      </c>
      <c r="L8" s="23">
        <f ca="1">L7</f>
        <v>358</v>
      </c>
      <c r="M8" s="21" t="s">
        <v>7</v>
      </c>
    </row>
    <row r="9" spans="1:13" s="30" customFormat="1" ht="30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 t="s">
        <v>55</v>
      </c>
      <c r="L9" s="23">
        <f ca="1">(ROUND(($D$56+($F$56-$D$56)*RAND()),0))</f>
        <v>282</v>
      </c>
      <c r="M9" s="21" t="s">
        <v>7</v>
      </c>
    </row>
    <row r="10" spans="1:13" s="30" customFormat="1" ht="30" x14ac:dyDescent="0.35">
      <c r="A10" s="31"/>
      <c r="C10" s="34"/>
      <c r="D10" s="31"/>
      <c r="F10" s="34"/>
      <c r="G10" s="34"/>
      <c r="H10" s="34"/>
      <c r="I10" s="34"/>
      <c r="J10" s="34"/>
      <c r="K10" s="11" t="s">
        <v>27</v>
      </c>
      <c r="L10" s="24"/>
      <c r="M10" s="21"/>
    </row>
    <row r="11" spans="1:13" s="30" customFormat="1" ht="30" x14ac:dyDescent="0.35">
      <c r="A11" s="31"/>
      <c r="C11" s="34"/>
      <c r="D11" s="31"/>
      <c r="F11" s="34"/>
      <c r="G11" s="34"/>
      <c r="H11" s="34"/>
      <c r="I11" s="34"/>
      <c r="J11" s="34"/>
      <c r="K11" s="17" t="s">
        <v>19</v>
      </c>
      <c r="L11" s="24"/>
      <c r="M11" s="13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17" t="s">
        <v>21</v>
      </c>
      <c r="L12" s="24"/>
      <c r="M12" s="32"/>
    </row>
    <row r="13" spans="1:13" s="30" customFormat="1" ht="30" x14ac:dyDescent="0.35">
      <c r="A13" s="31"/>
      <c r="C13" s="32"/>
      <c r="D13" s="31"/>
      <c r="F13" s="32"/>
      <c r="G13" s="32"/>
      <c r="H13" s="32"/>
      <c r="I13" s="32"/>
      <c r="J13" s="32"/>
      <c r="K13" s="17" t="s">
        <v>20</v>
      </c>
      <c r="L13" s="24"/>
      <c r="M13" s="32"/>
    </row>
    <row r="14" spans="1:13" s="30" customFormat="1" ht="30" x14ac:dyDescent="0.35">
      <c r="A14" s="31"/>
      <c r="C14" s="32"/>
      <c r="D14" s="29"/>
      <c r="F14" s="32"/>
      <c r="G14" s="32"/>
      <c r="H14" s="32"/>
      <c r="I14" s="32"/>
      <c r="J14" s="32"/>
      <c r="K14" s="17" t="s">
        <v>32</v>
      </c>
      <c r="L14" s="24"/>
      <c r="M14" s="13"/>
    </row>
    <row r="15" spans="1:13" s="30" customFormat="1" ht="30" x14ac:dyDescent="0.35">
      <c r="A15" s="31"/>
      <c r="C15" s="32"/>
      <c r="D15" s="29"/>
      <c r="F15" s="32"/>
      <c r="G15" s="32"/>
      <c r="H15" s="32"/>
      <c r="I15" s="32"/>
      <c r="J15" s="32"/>
      <c r="K15" s="17" t="s">
        <v>33</v>
      </c>
      <c r="L15" s="24"/>
      <c r="M15" s="32"/>
    </row>
    <row r="16" spans="1:13" s="30" customFormat="1" ht="30" x14ac:dyDescent="0.35">
      <c r="A16" s="31"/>
      <c r="C16" s="32"/>
      <c r="D16" s="31"/>
      <c r="F16" s="32"/>
      <c r="G16" s="32"/>
      <c r="H16" s="32"/>
      <c r="I16" s="32"/>
      <c r="J16" s="32"/>
      <c r="K16" s="17" t="s">
        <v>56</v>
      </c>
      <c r="L16" s="24"/>
      <c r="M16" s="32"/>
    </row>
    <row r="17" spans="1:13" s="30" customFormat="1" ht="30" x14ac:dyDescent="0.35">
      <c r="A17" s="31"/>
      <c r="C17" s="32"/>
      <c r="D17" s="29"/>
      <c r="F17" s="32"/>
      <c r="G17" s="32"/>
      <c r="H17" s="32"/>
      <c r="I17" s="32"/>
      <c r="J17" s="32"/>
      <c r="K17" s="29" t="s">
        <v>14</v>
      </c>
      <c r="L17" s="24"/>
      <c r="M17" s="32"/>
    </row>
    <row r="18" spans="1:13" s="30" customFormat="1" ht="30" x14ac:dyDescent="0.35">
      <c r="A18" s="31"/>
      <c r="C18" s="32"/>
      <c r="D18" s="29"/>
      <c r="F18" s="32"/>
      <c r="G18" s="32"/>
      <c r="H18" s="32"/>
      <c r="I18" s="32"/>
      <c r="J18" s="32"/>
      <c r="K18" s="29" t="s">
        <v>15</v>
      </c>
      <c r="L18" s="24"/>
      <c r="M18" s="32"/>
    </row>
    <row r="19" spans="1:13" s="30" customFormat="1" ht="30" x14ac:dyDescent="0.35">
      <c r="A19" s="31"/>
      <c r="C19" s="32"/>
      <c r="D19" s="29"/>
      <c r="F19" s="32"/>
      <c r="G19" s="32"/>
      <c r="H19" s="32"/>
      <c r="I19" s="32"/>
      <c r="J19" s="32"/>
      <c r="K19" s="29" t="s">
        <v>13</v>
      </c>
      <c r="L19" s="24"/>
      <c r="M19" s="32"/>
    </row>
    <row r="20" spans="1:13" s="30" customFormat="1" ht="30" x14ac:dyDescent="0.35">
      <c r="A20" s="31"/>
      <c r="C20" s="32"/>
      <c r="D20" s="29"/>
      <c r="F20" s="32"/>
      <c r="G20" s="32"/>
      <c r="H20" s="32"/>
      <c r="I20" s="32"/>
      <c r="J20" s="32"/>
      <c r="K20" s="29" t="s">
        <v>35</v>
      </c>
      <c r="L20" s="24"/>
      <c r="M20" s="32"/>
    </row>
    <row r="21" spans="1:13" s="30" customFormat="1" ht="30" x14ac:dyDescent="0.35">
      <c r="A21" s="31"/>
      <c r="C21" s="32"/>
      <c r="D21" s="29"/>
      <c r="F21" s="32"/>
      <c r="G21" s="32"/>
      <c r="H21" s="32"/>
      <c r="I21" s="32"/>
      <c r="J21" s="32"/>
      <c r="K21" s="29" t="s">
        <v>36</v>
      </c>
      <c r="L21" s="24"/>
      <c r="M21" s="32"/>
    </row>
    <row r="22" spans="1:13" s="30" customFormat="1" ht="30" x14ac:dyDescent="0.35">
      <c r="A22" s="31"/>
      <c r="C22" s="32"/>
      <c r="D22" s="29"/>
      <c r="F22" s="32"/>
      <c r="G22" s="32"/>
      <c r="H22" s="32"/>
      <c r="I22" s="32"/>
      <c r="J22" s="32"/>
      <c r="K22" s="29" t="s">
        <v>57</v>
      </c>
      <c r="L22" s="24"/>
      <c r="M22" s="32"/>
    </row>
    <row r="23" spans="1:13" s="30" customFormat="1" ht="30" x14ac:dyDescent="0.35">
      <c r="A23" s="31"/>
      <c r="C23" s="32"/>
      <c r="D23" s="29"/>
      <c r="F23" s="32"/>
      <c r="G23" s="32"/>
      <c r="H23" s="32"/>
      <c r="I23" s="32"/>
      <c r="J23" s="32"/>
      <c r="K23" s="17" t="s">
        <v>8</v>
      </c>
      <c r="L23" s="24"/>
      <c r="M23" s="32"/>
    </row>
    <row r="24" spans="1:13" s="30" customFormat="1" ht="30" x14ac:dyDescent="0.35">
      <c r="A24" s="31"/>
      <c r="C24" s="32"/>
      <c r="D24" s="29"/>
      <c r="F24" s="32"/>
      <c r="G24" s="32"/>
      <c r="H24" s="32"/>
      <c r="I24" s="32"/>
      <c r="J24" s="32"/>
      <c r="K24" s="17" t="s">
        <v>11</v>
      </c>
      <c r="L24" s="24"/>
      <c r="M24" s="32"/>
    </row>
    <row r="25" spans="1:13" s="30" customFormat="1" ht="30" x14ac:dyDescent="0.35">
      <c r="A25" s="31"/>
      <c r="C25" s="32"/>
      <c r="D25" s="29"/>
      <c r="F25" s="32"/>
      <c r="G25" s="32"/>
      <c r="H25" s="32"/>
      <c r="I25" s="32"/>
      <c r="J25" s="32"/>
      <c r="K25" s="17" t="s">
        <v>12</v>
      </c>
      <c r="L25" s="24"/>
      <c r="M25" s="32"/>
    </row>
    <row r="26" spans="1:13" s="30" customFormat="1" ht="30" x14ac:dyDescent="0.35">
      <c r="A26" s="31"/>
      <c r="C26" s="32"/>
      <c r="D26" s="29"/>
      <c r="F26" s="32"/>
      <c r="G26" s="32"/>
      <c r="H26" s="32"/>
      <c r="I26" s="32"/>
      <c r="J26" s="32"/>
      <c r="K26" s="17" t="s">
        <v>38</v>
      </c>
      <c r="L26" s="24"/>
      <c r="M26" s="32"/>
    </row>
    <row r="27" spans="1:13" s="30" customFormat="1" ht="30" x14ac:dyDescent="0.35">
      <c r="A27" s="31"/>
      <c r="C27" s="32"/>
      <c r="D27" s="29"/>
      <c r="F27" s="32"/>
      <c r="G27" s="32"/>
      <c r="H27" s="32"/>
      <c r="I27" s="32"/>
      <c r="J27" s="32"/>
      <c r="K27" s="17" t="s">
        <v>39</v>
      </c>
      <c r="L27" s="24"/>
      <c r="M27" s="32"/>
    </row>
    <row r="28" spans="1:13" s="30" customFormat="1" ht="30" x14ac:dyDescent="0.35">
      <c r="A28" s="31"/>
      <c r="C28" s="32"/>
      <c r="D28" s="29"/>
      <c r="F28" s="32"/>
      <c r="G28" s="32"/>
      <c r="H28" s="32"/>
      <c r="I28" s="32"/>
      <c r="J28" s="32"/>
      <c r="K28" s="17" t="s">
        <v>58</v>
      </c>
      <c r="L28" s="24"/>
      <c r="M28" s="32"/>
    </row>
    <row r="29" spans="1:13" s="30" customFormat="1" ht="30" x14ac:dyDescent="0.35">
      <c r="A29" s="31"/>
      <c r="C29" s="32"/>
      <c r="D29" s="29"/>
      <c r="F29" s="32"/>
      <c r="G29" s="32"/>
      <c r="H29" s="32"/>
      <c r="I29" s="32"/>
      <c r="J29" s="32"/>
      <c r="K29" s="20" t="s">
        <v>10</v>
      </c>
      <c r="L29" s="24"/>
      <c r="M29" s="32"/>
    </row>
    <row r="30" spans="1:13" s="30" customFormat="1" x14ac:dyDescent="0.35">
      <c r="A30" s="31"/>
      <c r="C30" s="32"/>
      <c r="D30" s="29"/>
      <c r="F30" s="32"/>
      <c r="G30" s="32"/>
      <c r="H30" s="32"/>
      <c r="I30" s="32"/>
      <c r="J30" s="32"/>
    </row>
    <row r="31" spans="1:13" s="30" customFormat="1" x14ac:dyDescent="0.35">
      <c r="A31" s="31"/>
      <c r="C31" s="32"/>
      <c r="D31" s="29"/>
      <c r="F31" s="32"/>
      <c r="G31" s="32"/>
      <c r="H31" s="32"/>
      <c r="I31" s="32"/>
      <c r="J31" s="32"/>
    </row>
    <row r="32" spans="1:13" s="30" customFormat="1" x14ac:dyDescent="0.35">
      <c r="A32" s="31"/>
      <c r="C32" s="32"/>
      <c r="D32" s="29"/>
      <c r="F32" s="32"/>
      <c r="G32" s="32"/>
      <c r="H32" s="32"/>
      <c r="I32" s="32"/>
      <c r="J32" s="32"/>
      <c r="K32" s="20"/>
      <c r="M32" s="32"/>
    </row>
    <row r="33" spans="1:14" ht="10.5" customHeight="1" x14ac:dyDescent="0.35">
      <c r="A33" s="26"/>
      <c r="B33" s="27"/>
      <c r="C33" s="28"/>
      <c r="D33" s="26"/>
      <c r="E33" s="27"/>
      <c r="F33" s="28"/>
      <c r="G33" s="28"/>
      <c r="H33" s="28"/>
      <c r="I33" s="28"/>
      <c r="J33" s="28"/>
      <c r="K33" s="26"/>
      <c r="L33" s="27"/>
      <c r="M33" s="28"/>
      <c r="N33" s="27"/>
    </row>
    <row r="34" spans="1:14" s="2" customFormat="1" ht="30" x14ac:dyDescent="0.35">
      <c r="A34" s="35" t="s">
        <v>18</v>
      </c>
      <c r="C34" s="18"/>
      <c r="D34" s="20"/>
      <c r="F34" s="18"/>
      <c r="G34" s="18"/>
      <c r="H34" s="18"/>
      <c r="I34" s="18"/>
      <c r="J34" s="18"/>
      <c r="K34" s="11" t="s">
        <v>30</v>
      </c>
      <c r="L34" s="36">
        <f ca="1">(L7*L8)/(L7+L8)</f>
        <v>179</v>
      </c>
      <c r="M34" s="21" t="s">
        <v>7</v>
      </c>
    </row>
    <row r="35" spans="1:14" s="2" customFormat="1" ht="30" x14ac:dyDescent="0.35">
      <c r="A35" s="35"/>
      <c r="C35" s="18"/>
      <c r="D35" s="20"/>
      <c r="F35" s="18"/>
      <c r="G35" s="18"/>
      <c r="H35" s="18"/>
      <c r="I35" s="18"/>
      <c r="J35" s="18"/>
      <c r="K35" s="11" t="s">
        <v>31</v>
      </c>
      <c r="L35" s="25">
        <f ca="1">(L6*(L34+L5)/(L6+L34+L5))</f>
        <v>539.5</v>
      </c>
      <c r="M35" s="21" t="s">
        <v>7</v>
      </c>
    </row>
    <row r="36" spans="1:14" s="2" customFormat="1" ht="30" x14ac:dyDescent="0.35">
      <c r="A36" s="35"/>
      <c r="C36" s="18"/>
      <c r="D36" s="20"/>
      <c r="F36" s="18"/>
      <c r="G36" s="18"/>
      <c r="H36" s="18"/>
      <c r="I36" s="18"/>
      <c r="J36" s="18"/>
      <c r="K36" s="11" t="s">
        <v>27</v>
      </c>
      <c r="L36" s="42">
        <f ca="1">SUM(L4,L35,L9)</f>
        <v>1047.5</v>
      </c>
      <c r="M36" s="21" t="s">
        <v>7</v>
      </c>
    </row>
    <row r="37" spans="1:14" s="2" customFormat="1" ht="30" x14ac:dyDescent="0.35">
      <c r="A37" s="35"/>
      <c r="C37" s="18"/>
      <c r="D37" s="20"/>
      <c r="F37" s="18"/>
      <c r="G37" s="18"/>
      <c r="H37" s="18"/>
      <c r="I37" s="18"/>
      <c r="J37" s="18"/>
      <c r="K37" s="17" t="s">
        <v>19</v>
      </c>
      <c r="L37" s="24">
        <f ca="1">L3/L36</f>
        <v>5.441527446300716E-2</v>
      </c>
      <c r="M37" s="13" t="s">
        <v>51</v>
      </c>
    </row>
    <row r="38" spans="1:14" s="2" customFormat="1" ht="30" x14ac:dyDescent="0.35">
      <c r="A38" s="35"/>
      <c r="C38" s="18"/>
      <c r="D38" s="20"/>
      <c r="F38" s="18"/>
      <c r="G38" s="18"/>
      <c r="H38" s="18"/>
      <c r="I38" s="18"/>
      <c r="J38" s="18"/>
      <c r="K38" s="17" t="s">
        <v>21</v>
      </c>
      <c r="L38" s="24">
        <f ca="1">L37*L35/(L5+L34)</f>
        <v>2.720763723150358E-2</v>
      </c>
      <c r="M38" s="13" t="s">
        <v>51</v>
      </c>
    </row>
    <row r="39" spans="1:14" s="2" customFormat="1" ht="30" x14ac:dyDescent="0.35">
      <c r="A39" s="35"/>
      <c r="C39" s="18"/>
      <c r="D39" s="20"/>
      <c r="F39" s="18"/>
      <c r="G39" s="18"/>
      <c r="H39" s="18"/>
      <c r="I39" s="18"/>
      <c r="J39" s="18"/>
      <c r="K39" s="17" t="s">
        <v>20</v>
      </c>
      <c r="L39" s="24">
        <f ca="1">L37*L35/L6</f>
        <v>2.720763723150358E-2</v>
      </c>
      <c r="M39" s="13" t="s">
        <v>51</v>
      </c>
    </row>
    <row r="40" spans="1:14" s="2" customFormat="1" ht="30" x14ac:dyDescent="0.35">
      <c r="A40" s="35"/>
      <c r="C40" s="18"/>
      <c r="D40" s="20"/>
      <c r="F40" s="18"/>
      <c r="G40" s="18"/>
      <c r="H40" s="18"/>
      <c r="I40" s="18"/>
      <c r="J40" s="18"/>
      <c r="K40" s="17" t="s">
        <v>32</v>
      </c>
      <c r="L40" s="24">
        <f ca="1">L38*L34/L7</f>
        <v>1.360381861575179E-2</v>
      </c>
      <c r="M40" s="13" t="s">
        <v>51</v>
      </c>
    </row>
    <row r="41" spans="1:14" s="2" customFormat="1" ht="30" x14ac:dyDescent="0.35">
      <c r="A41" s="35"/>
      <c r="C41" s="18"/>
      <c r="D41" s="20"/>
      <c r="F41" s="18"/>
      <c r="G41" s="18"/>
      <c r="H41" s="18"/>
      <c r="I41" s="18"/>
      <c r="J41" s="18"/>
      <c r="K41" s="17" t="s">
        <v>33</v>
      </c>
      <c r="L41" s="24">
        <f ca="1">L38*L34/L8</f>
        <v>1.360381861575179E-2</v>
      </c>
      <c r="M41" s="13" t="s">
        <v>51</v>
      </c>
    </row>
    <row r="42" spans="1:14" s="2" customFormat="1" ht="30" x14ac:dyDescent="0.35">
      <c r="A42" s="35"/>
      <c r="C42" s="18"/>
      <c r="D42" s="20"/>
      <c r="F42" s="18"/>
      <c r="G42" s="18"/>
      <c r="H42" s="18"/>
      <c r="I42" s="18"/>
      <c r="J42" s="18"/>
      <c r="K42" s="17" t="s">
        <v>56</v>
      </c>
      <c r="L42" s="24">
        <f ca="1">L37</f>
        <v>5.441527446300716E-2</v>
      </c>
      <c r="M42" s="13" t="s">
        <v>51</v>
      </c>
    </row>
    <row r="43" spans="1:14" s="2" customFormat="1" ht="30" x14ac:dyDescent="0.35">
      <c r="A43" s="35"/>
      <c r="C43" s="18"/>
      <c r="D43" s="20"/>
      <c r="F43" s="18"/>
      <c r="G43" s="18"/>
      <c r="H43" s="18"/>
      <c r="I43" s="18"/>
      <c r="J43" s="18"/>
      <c r="K43" s="29" t="s">
        <v>14</v>
      </c>
      <c r="L43" s="24">
        <f ca="1">L37*L4</f>
        <v>12.297852028639618</v>
      </c>
      <c r="M43" s="13" t="s">
        <v>2</v>
      </c>
    </row>
    <row r="44" spans="1:14" s="2" customFormat="1" ht="30" x14ac:dyDescent="0.35">
      <c r="A44" s="35"/>
      <c r="C44" s="18"/>
      <c r="D44" s="20"/>
      <c r="F44" s="18"/>
      <c r="G44" s="18"/>
      <c r="H44" s="18"/>
      <c r="I44" s="18"/>
      <c r="J44" s="18"/>
      <c r="K44" s="29" t="s">
        <v>15</v>
      </c>
      <c r="L44" s="24">
        <f t="shared" ref="L44:L48" ca="1" si="0">L38*L5</f>
        <v>24.486873508353224</v>
      </c>
      <c r="M44" s="13" t="s">
        <v>2</v>
      </c>
    </row>
    <row r="45" spans="1:14" s="2" customFormat="1" ht="30" x14ac:dyDescent="0.35">
      <c r="A45" s="35"/>
      <c r="B45" s="2" t="s">
        <v>59</v>
      </c>
      <c r="C45" s="18"/>
      <c r="D45" s="20"/>
      <c r="F45" s="18"/>
      <c r="G45" s="18"/>
      <c r="H45" s="18"/>
      <c r="I45" s="18"/>
      <c r="J45" s="18"/>
      <c r="K45" s="29" t="s">
        <v>13</v>
      </c>
      <c r="L45" s="24">
        <f t="shared" ca="1" si="0"/>
        <v>29.357040572792364</v>
      </c>
      <c r="M45" s="13" t="s">
        <v>2</v>
      </c>
    </row>
    <row r="46" spans="1:14" s="2" customFormat="1" ht="30" x14ac:dyDescent="0.35">
      <c r="A46" s="35"/>
      <c r="B46" s="2" t="s">
        <v>60</v>
      </c>
      <c r="C46" s="18"/>
      <c r="D46" s="20"/>
      <c r="F46" s="18"/>
      <c r="G46" s="18"/>
      <c r="H46" s="18"/>
      <c r="I46" s="18"/>
      <c r="J46" s="18"/>
      <c r="K46" s="29" t="s">
        <v>35</v>
      </c>
      <c r="L46" s="24">
        <f t="shared" ca="1" si="0"/>
        <v>4.8701670644391406</v>
      </c>
      <c r="M46" s="13" t="s">
        <v>2</v>
      </c>
    </row>
    <row r="47" spans="1:14" s="2" customFormat="1" ht="30" x14ac:dyDescent="0.35">
      <c r="A47" s="35"/>
      <c r="B47" s="2" t="s">
        <v>61</v>
      </c>
      <c r="C47" s="18"/>
      <c r="D47" s="20"/>
      <c r="F47" s="18"/>
      <c r="G47" s="18"/>
      <c r="H47" s="18"/>
      <c r="I47" s="18"/>
      <c r="J47" s="18"/>
      <c r="K47" s="29" t="s">
        <v>36</v>
      </c>
      <c r="L47" s="24">
        <f t="shared" ca="1" si="0"/>
        <v>4.8701670644391406</v>
      </c>
      <c r="M47" s="13" t="s">
        <v>2</v>
      </c>
    </row>
    <row r="48" spans="1:14" s="2" customFormat="1" ht="30" x14ac:dyDescent="0.35">
      <c r="A48" s="35"/>
      <c r="C48" s="18"/>
      <c r="D48" s="20"/>
      <c r="F48" s="18"/>
      <c r="G48" s="18"/>
      <c r="H48" s="18"/>
      <c r="I48" s="18"/>
      <c r="J48" s="18"/>
      <c r="K48" s="29" t="s">
        <v>57</v>
      </c>
      <c r="L48" s="24">
        <f t="shared" ca="1" si="0"/>
        <v>15.34510739856802</v>
      </c>
      <c r="M48" s="13" t="s">
        <v>2</v>
      </c>
    </row>
    <row r="49" spans="1:13" s="2" customFormat="1" ht="30" x14ac:dyDescent="0.35">
      <c r="A49" s="35"/>
      <c r="C49" s="18"/>
      <c r="D49" s="20"/>
      <c r="F49" s="18"/>
      <c r="G49" s="18"/>
      <c r="H49" s="18"/>
      <c r="I49" s="18"/>
      <c r="J49" s="18"/>
      <c r="K49" s="17" t="s">
        <v>8</v>
      </c>
      <c r="L49" s="24">
        <f ca="1">L37*L37*L4</f>
        <v>0.66919099344387423</v>
      </c>
      <c r="M49" s="32" t="s">
        <v>9</v>
      </c>
    </row>
    <row r="50" spans="1:13" s="2" customFormat="1" ht="30" x14ac:dyDescent="0.35">
      <c r="A50" s="35"/>
      <c r="C50" s="18"/>
      <c r="D50" s="20"/>
      <c r="F50" s="18"/>
      <c r="G50" s="18"/>
      <c r="H50" s="18"/>
      <c r="I50" s="18"/>
      <c r="J50" s="18"/>
      <c r="K50" s="17" t="s">
        <v>11</v>
      </c>
      <c r="L50" s="24">
        <f t="shared" ref="L50:L54" ca="1" si="1">L38*L38*L5</f>
        <v>0.66622997134898976</v>
      </c>
      <c r="M50" s="32" t="s">
        <v>9</v>
      </c>
    </row>
    <row r="51" spans="1:13" s="2" customFormat="1" ht="30" x14ac:dyDescent="0.35">
      <c r="A51" s="35"/>
      <c r="C51" s="18"/>
      <c r="D51" s="20"/>
      <c r="F51" s="18"/>
      <c r="G51" s="18"/>
      <c r="H51" s="18"/>
      <c r="I51" s="18"/>
      <c r="J51" s="18"/>
      <c r="K51" s="17" t="s">
        <v>12</v>
      </c>
      <c r="L51" s="24">
        <f t="shared" ca="1" si="1"/>
        <v>0.79873571009506672</v>
      </c>
      <c r="M51" s="32" t="s">
        <v>9</v>
      </c>
    </row>
    <row r="52" spans="1:13" s="2" customFormat="1" ht="30" x14ac:dyDescent="0.35">
      <c r="A52" s="35"/>
      <c r="C52" s="18"/>
      <c r="D52" s="20"/>
      <c r="F52" s="18"/>
      <c r="G52" s="18"/>
      <c r="H52" s="18"/>
      <c r="I52" s="18"/>
      <c r="J52" s="18"/>
      <c r="K52" s="17" t="s">
        <v>38</v>
      </c>
      <c r="L52" s="24">
        <f t="shared" ca="1" si="1"/>
        <v>6.6252869373038425E-2</v>
      </c>
      <c r="M52" s="32" t="s">
        <v>9</v>
      </c>
    </row>
    <row r="53" spans="1:13" s="2" customFormat="1" ht="30" x14ac:dyDescent="0.35">
      <c r="A53" s="35"/>
      <c r="C53" s="18"/>
      <c r="D53" s="20"/>
      <c r="F53" s="18"/>
      <c r="G53" s="18"/>
      <c r="H53" s="18"/>
      <c r="I53" s="18"/>
      <c r="J53" s="18"/>
      <c r="K53" s="17" t="s">
        <v>39</v>
      </c>
      <c r="L53" s="24">
        <f t="shared" ca="1" si="1"/>
        <v>6.6252869373038425E-2</v>
      </c>
      <c r="M53" s="32" t="s">
        <v>9</v>
      </c>
    </row>
    <row r="54" spans="1:13" s="2" customFormat="1" ht="30" x14ac:dyDescent="0.35">
      <c r="A54" s="35"/>
      <c r="C54" s="18"/>
      <c r="D54" s="20"/>
      <c r="F54" s="18"/>
      <c r="G54" s="18"/>
      <c r="H54" s="18"/>
      <c r="I54" s="18"/>
      <c r="J54" s="18"/>
      <c r="K54" s="17" t="s">
        <v>58</v>
      </c>
      <c r="L54" s="24">
        <f t="shared" ca="1" si="1"/>
        <v>0.8350082307574006</v>
      </c>
      <c r="M54" s="32" t="s">
        <v>9</v>
      </c>
    </row>
    <row r="55" spans="1:13" s="2" customFormat="1" ht="30.75" thickBot="1" x14ac:dyDescent="0.4">
      <c r="A55" s="35"/>
      <c r="C55" s="18"/>
      <c r="D55" s="20"/>
      <c r="F55" s="18"/>
      <c r="G55" s="18"/>
      <c r="H55" s="18"/>
      <c r="I55" s="18"/>
      <c r="J55" s="18"/>
      <c r="K55" s="20" t="s">
        <v>10</v>
      </c>
      <c r="L55" s="24">
        <f ca="1">L3*L37</f>
        <v>3.1016706443914082</v>
      </c>
      <c r="M55" s="32" t="s">
        <v>9</v>
      </c>
    </row>
    <row r="56" spans="1:13" ht="26.25" thickBot="1" x14ac:dyDescent="0.4">
      <c r="A56" s="5"/>
      <c r="B56" s="5"/>
      <c r="C56" s="4" t="s">
        <v>41</v>
      </c>
      <c r="D56" s="5">
        <v>10</v>
      </c>
      <c r="E56" s="6" t="s">
        <v>0</v>
      </c>
      <c r="F56" s="7">
        <v>1000</v>
      </c>
      <c r="H56" s="39"/>
    </row>
    <row r="57" spans="1:13" ht="26.25" thickBot="1" x14ac:dyDescent="0.4">
      <c r="A57" s="5"/>
      <c r="B57" s="5"/>
      <c r="C57" s="4" t="s">
        <v>42</v>
      </c>
      <c r="D57" s="5">
        <v>5</v>
      </c>
      <c r="E57" s="6" t="s">
        <v>0</v>
      </c>
      <c r="F57" s="7">
        <v>100</v>
      </c>
    </row>
  </sheetData>
  <sheetProtection sheet="1" objects="1" scenarios="1"/>
  <pageMargins left="0.7" right="0.7" top="0.75" bottom="0.75" header="0.3" footer="0.3"/>
  <pageSetup scale="64" fitToHeight="0" orientation="portrait" horizontalDpi="200" verticalDpi="200" r:id="rId1"/>
  <headerFooter alignWithMargins="0">
    <oddHeader>&amp;A</oddHeader>
  </headerFooter>
  <rowBreaks count="1" manualBreakCount="1">
    <brk id="3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"/>
  <sheetViews>
    <sheetView view="pageBreakPreview" zoomScale="70" zoomScaleNormal="100" zoomScaleSheetLayoutView="70" workbookViewId="0">
      <selection activeCell="J12" sqref="J12"/>
    </sheetView>
  </sheetViews>
  <sheetFormatPr defaultColWidth="9.140625" defaultRowHeight="25.5" x14ac:dyDescent="0.35"/>
  <cols>
    <col min="1" max="1" width="9.140625" style="8" bestFit="1" customWidth="1"/>
    <col min="2" max="2" width="10.42578125" style="1" customWidth="1"/>
    <col min="3" max="3" width="9.140625" style="1"/>
    <col min="4" max="4" width="9.140625" style="1" bestFit="1" customWidth="1"/>
    <col min="5" max="5" width="10.42578125" style="1" customWidth="1"/>
    <col min="6" max="6" width="12.7109375" style="1" bestFit="1" customWidth="1"/>
    <col min="7" max="7" width="11.140625" style="1" bestFit="1" customWidth="1"/>
    <col min="8" max="8" width="10.42578125" style="1" customWidth="1"/>
    <col min="9" max="11" width="9.140625" style="1"/>
    <col min="12" max="12" width="15.28515625" style="1" customWidth="1"/>
    <col min="13" max="16384" width="9.140625" style="1"/>
  </cols>
  <sheetData>
    <row r="1" spans="1:13" s="30" customFormat="1" ht="26.25" x14ac:dyDescent="0.35">
      <c r="A1" s="31"/>
      <c r="B1" s="33"/>
      <c r="C1" s="34"/>
      <c r="D1" s="31"/>
      <c r="E1" s="33"/>
      <c r="F1" s="18" t="s">
        <v>62</v>
      </c>
      <c r="G1" s="18"/>
      <c r="H1" s="18"/>
      <c r="I1" s="18"/>
      <c r="J1" s="18"/>
      <c r="K1" s="31"/>
      <c r="L1" s="33"/>
      <c r="M1" s="34"/>
    </row>
    <row r="2" spans="1:13" s="30" customFormat="1" ht="26.25" x14ac:dyDescent="0.35">
      <c r="A2" s="31"/>
      <c r="B2" s="33"/>
      <c r="C2" s="34"/>
      <c r="D2" s="31"/>
      <c r="E2" s="33"/>
      <c r="F2" s="34"/>
      <c r="G2" s="34"/>
      <c r="H2" s="34"/>
      <c r="I2" s="34"/>
      <c r="J2" s="34"/>
      <c r="K2" s="31"/>
      <c r="L2" s="33"/>
      <c r="M2" s="34"/>
    </row>
    <row r="3" spans="1:13" s="30" customFormat="1" ht="30" x14ac:dyDescent="0.35">
      <c r="A3" s="31"/>
      <c r="C3" s="32"/>
      <c r="D3" s="31"/>
      <c r="F3" s="32"/>
      <c r="G3" s="32"/>
      <c r="H3" s="32"/>
      <c r="I3" s="32"/>
      <c r="J3" s="32"/>
      <c r="K3" s="11" t="s">
        <v>63</v>
      </c>
      <c r="L3" s="23">
        <f ca="1">(ROUND(($D$49+($F$49-$D$49)*RAND()),0))</f>
        <v>78</v>
      </c>
      <c r="M3" s="13" t="s">
        <v>2</v>
      </c>
    </row>
    <row r="4" spans="1:13" s="30" customFormat="1" ht="30" x14ac:dyDescent="0.35">
      <c r="A4" s="31"/>
      <c r="C4" s="32"/>
      <c r="D4" s="31"/>
      <c r="F4" s="32"/>
      <c r="G4" s="32"/>
      <c r="H4" s="32"/>
      <c r="I4" s="32"/>
      <c r="J4" s="32"/>
      <c r="K4" s="11" t="s">
        <v>64</v>
      </c>
      <c r="L4" s="23">
        <f ca="1">(ROUND(($D$49+($F$49-$D$49)*RAND()),0))</f>
        <v>84</v>
      </c>
      <c r="M4" s="13"/>
    </row>
    <row r="5" spans="1:13" s="30" customFormat="1" ht="30" x14ac:dyDescent="0.35">
      <c r="A5" s="31"/>
      <c r="C5" s="32"/>
      <c r="D5" s="31"/>
      <c r="F5" s="32"/>
      <c r="G5" s="32"/>
      <c r="H5" s="32"/>
      <c r="I5" s="32"/>
      <c r="J5" s="32"/>
      <c r="K5" s="11" t="s">
        <v>65</v>
      </c>
      <c r="L5" s="23">
        <f ca="1">(ROUND(($D$49+($F$49-$D$49)*RAND()),0))</f>
        <v>65</v>
      </c>
      <c r="M5" s="13"/>
    </row>
    <row r="6" spans="1:13" s="30" customFormat="1" ht="30" x14ac:dyDescent="0.35">
      <c r="A6" s="31"/>
      <c r="B6" s="33"/>
      <c r="C6" s="34"/>
      <c r="D6" s="31"/>
      <c r="E6" s="33"/>
      <c r="F6" s="34"/>
      <c r="G6" s="34"/>
      <c r="H6" s="34"/>
      <c r="I6" s="34"/>
      <c r="J6" s="34"/>
      <c r="K6" s="11" t="s">
        <v>24</v>
      </c>
      <c r="L6" s="23">
        <f ca="1">(ROUND(($D$48+($F$48-$D$48)*RAND()),0))</f>
        <v>326</v>
      </c>
      <c r="M6" s="21" t="s">
        <v>7</v>
      </c>
    </row>
    <row r="7" spans="1:13" s="30" customFormat="1" ht="30" x14ac:dyDescent="0.35">
      <c r="A7" s="31"/>
      <c r="B7" s="33"/>
      <c r="C7" s="34"/>
      <c r="D7" s="31"/>
      <c r="E7" s="33"/>
      <c r="F7" s="34"/>
      <c r="G7" s="34"/>
      <c r="H7" s="34"/>
      <c r="I7" s="34"/>
      <c r="J7" s="34"/>
      <c r="K7" s="11" t="s">
        <v>25</v>
      </c>
      <c r="L7" s="23">
        <f ca="1">(ROUND(($D$48+($F$48-$D$48)*RAND()),0))</f>
        <v>183</v>
      </c>
      <c r="M7" s="21" t="s">
        <v>7</v>
      </c>
    </row>
    <row r="8" spans="1:13" s="30" customFormat="1" ht="30" x14ac:dyDescent="0.35">
      <c r="A8" s="31"/>
      <c r="B8" s="33"/>
      <c r="C8" s="34"/>
      <c r="D8" s="31"/>
      <c r="E8" s="33"/>
      <c r="F8" s="34"/>
      <c r="G8" s="34"/>
      <c r="H8" s="34"/>
      <c r="I8" s="34"/>
      <c r="J8" s="34"/>
      <c r="K8" s="11" t="s">
        <v>26</v>
      </c>
      <c r="L8" s="23">
        <f ca="1">SUM(L9:L10)</f>
        <v>976</v>
      </c>
      <c r="M8" s="21" t="s">
        <v>7</v>
      </c>
    </row>
    <row r="9" spans="1:13" s="30" customFormat="1" ht="30" x14ac:dyDescent="0.35">
      <c r="A9" s="31"/>
      <c r="B9" s="33"/>
      <c r="C9" s="34"/>
      <c r="D9" s="31"/>
      <c r="E9" s="33"/>
      <c r="F9" s="34"/>
      <c r="G9" s="34"/>
      <c r="H9" s="34"/>
      <c r="I9" s="34"/>
      <c r="J9" s="34"/>
      <c r="K9" s="11" t="s">
        <v>29</v>
      </c>
      <c r="L9" s="23">
        <f ca="1">(ROUND(($D$48+($F$48-$D$48)*RAND()),0))</f>
        <v>523</v>
      </c>
      <c r="M9" s="21" t="s">
        <v>7</v>
      </c>
    </row>
    <row r="10" spans="1:13" s="30" customFormat="1" ht="30" x14ac:dyDescent="0.35">
      <c r="A10" s="31"/>
      <c r="B10" s="33"/>
      <c r="C10" s="34"/>
      <c r="D10" s="31"/>
      <c r="E10" s="33"/>
      <c r="F10" s="34"/>
      <c r="G10" s="34"/>
      <c r="H10" s="34"/>
      <c r="I10" s="34"/>
      <c r="J10" s="34"/>
      <c r="K10" s="11" t="s">
        <v>28</v>
      </c>
      <c r="L10" s="23">
        <f ca="1">(ROUND(($D$48+($F$48-$D$48)*RAND()),0))</f>
        <v>453</v>
      </c>
      <c r="M10" s="21" t="s">
        <v>7</v>
      </c>
    </row>
    <row r="11" spans="1:13" s="30" customFormat="1" ht="30" x14ac:dyDescent="0.35">
      <c r="A11" s="31"/>
      <c r="C11" s="34"/>
      <c r="D11" s="31"/>
      <c r="F11" s="34"/>
      <c r="G11" s="34"/>
      <c r="H11" s="34"/>
      <c r="I11" s="34"/>
      <c r="J11" s="34"/>
      <c r="K11" s="11" t="s">
        <v>27</v>
      </c>
      <c r="L11" s="25"/>
      <c r="M11" s="21"/>
    </row>
    <row r="12" spans="1:13" s="30" customFormat="1" ht="30" x14ac:dyDescent="0.35">
      <c r="A12" s="31"/>
      <c r="C12" s="34"/>
      <c r="D12" s="31"/>
      <c r="F12" s="34"/>
      <c r="G12" s="34"/>
      <c r="H12" s="34"/>
      <c r="I12" s="34"/>
      <c r="J12" s="34"/>
      <c r="K12" s="43" t="s">
        <v>66</v>
      </c>
      <c r="L12" s="24"/>
      <c r="M12" s="21"/>
    </row>
    <row r="13" spans="1:13" s="30" customFormat="1" ht="30" x14ac:dyDescent="0.35">
      <c r="A13" s="31"/>
      <c r="C13" s="34"/>
      <c r="D13" s="31"/>
      <c r="F13" s="34"/>
      <c r="G13" s="34"/>
      <c r="H13" s="34"/>
      <c r="I13" s="34"/>
      <c r="J13" s="34"/>
      <c r="K13" s="17" t="s">
        <v>19</v>
      </c>
      <c r="L13" s="24"/>
      <c r="M13" s="21"/>
    </row>
    <row r="14" spans="1:13" s="30" customFormat="1" ht="30" x14ac:dyDescent="0.35">
      <c r="A14" s="31"/>
      <c r="C14" s="32"/>
      <c r="D14" s="31"/>
      <c r="F14" s="32"/>
      <c r="G14" s="32"/>
      <c r="H14" s="32"/>
      <c r="I14" s="32"/>
      <c r="J14" s="32"/>
      <c r="K14" s="17" t="s">
        <v>21</v>
      </c>
      <c r="L14" s="24"/>
      <c r="M14" s="13"/>
    </row>
    <row r="15" spans="1:13" s="30" customFormat="1" ht="30" x14ac:dyDescent="0.35">
      <c r="A15" s="31"/>
      <c r="C15" s="32"/>
      <c r="D15" s="29"/>
      <c r="F15" s="32"/>
      <c r="G15" s="32"/>
      <c r="H15" s="32"/>
      <c r="I15" s="32"/>
      <c r="J15" s="32"/>
      <c r="K15" s="17" t="s">
        <v>20</v>
      </c>
      <c r="L15" s="24"/>
      <c r="M15" s="32"/>
    </row>
    <row r="16" spans="1:13" s="30" customFormat="1" ht="30" x14ac:dyDescent="0.35">
      <c r="A16" s="31"/>
      <c r="C16" s="32"/>
      <c r="D16" s="29"/>
      <c r="F16" s="32"/>
      <c r="G16" s="32"/>
      <c r="H16" s="32"/>
      <c r="I16" s="32"/>
      <c r="J16" s="32"/>
      <c r="K16" s="17" t="s">
        <v>32</v>
      </c>
      <c r="L16" s="24"/>
      <c r="M16" s="32"/>
    </row>
    <row r="17" spans="1:14" s="30" customFormat="1" ht="30" x14ac:dyDescent="0.35">
      <c r="A17" s="31"/>
      <c r="C17" s="32"/>
      <c r="D17" s="31"/>
      <c r="F17" s="32"/>
      <c r="G17" s="32"/>
      <c r="H17" s="32"/>
      <c r="I17" s="32"/>
      <c r="J17" s="32"/>
      <c r="K17" s="17" t="s">
        <v>33</v>
      </c>
      <c r="L17" s="24"/>
      <c r="M17" s="13"/>
    </row>
    <row r="18" spans="1:14" s="30" customFormat="1" ht="30" x14ac:dyDescent="0.35">
      <c r="A18" s="31"/>
      <c r="C18" s="32"/>
      <c r="D18" s="29"/>
      <c r="F18" s="32"/>
      <c r="G18" s="32"/>
      <c r="H18" s="32"/>
      <c r="I18" s="32"/>
      <c r="J18" s="32"/>
      <c r="K18" s="29" t="s">
        <v>14</v>
      </c>
      <c r="L18" s="24"/>
      <c r="M18" s="32"/>
    </row>
    <row r="19" spans="1:14" s="30" customFormat="1" ht="30" x14ac:dyDescent="0.35">
      <c r="A19" s="31"/>
      <c r="C19" s="32"/>
      <c r="D19" s="29"/>
      <c r="F19" s="32"/>
      <c r="G19" s="32"/>
      <c r="H19" s="32"/>
      <c r="I19" s="32"/>
      <c r="J19" s="32"/>
      <c r="K19" s="29" t="s">
        <v>15</v>
      </c>
      <c r="L19" s="24"/>
      <c r="M19" s="32"/>
    </row>
    <row r="20" spans="1:14" s="30" customFormat="1" ht="30" x14ac:dyDescent="0.35">
      <c r="A20" s="31"/>
      <c r="C20" s="32"/>
      <c r="D20" s="29"/>
      <c r="F20" s="32"/>
      <c r="G20" s="32"/>
      <c r="H20" s="32"/>
      <c r="I20" s="32"/>
      <c r="J20" s="32"/>
      <c r="K20" s="29" t="s">
        <v>13</v>
      </c>
      <c r="L20" s="24"/>
      <c r="M20" s="32"/>
    </row>
    <row r="21" spans="1:14" s="30" customFormat="1" ht="30" x14ac:dyDescent="0.35">
      <c r="A21" s="31"/>
      <c r="C21" s="32"/>
      <c r="D21" s="29"/>
      <c r="F21" s="32"/>
      <c r="G21" s="32"/>
      <c r="H21" s="32"/>
      <c r="I21" s="32"/>
      <c r="J21" s="32"/>
      <c r="K21" s="29" t="s">
        <v>35</v>
      </c>
      <c r="L21" s="24"/>
      <c r="M21" s="32"/>
    </row>
    <row r="22" spans="1:14" s="30" customFormat="1" ht="30" x14ac:dyDescent="0.35">
      <c r="A22" s="31"/>
      <c r="C22" s="32"/>
      <c r="D22" s="29"/>
      <c r="F22" s="32"/>
      <c r="G22" s="46"/>
      <c r="H22" s="32"/>
      <c r="I22" s="32"/>
      <c r="J22" s="32"/>
      <c r="K22" s="29" t="s">
        <v>36</v>
      </c>
      <c r="L22" s="24"/>
      <c r="M22" s="32"/>
    </row>
    <row r="23" spans="1:14" s="30" customFormat="1" ht="30" x14ac:dyDescent="0.35">
      <c r="A23" s="31"/>
      <c r="C23" s="32"/>
      <c r="D23" s="29"/>
      <c r="F23" s="32"/>
      <c r="G23" s="32"/>
      <c r="H23" s="32"/>
      <c r="I23" s="32"/>
      <c r="J23" s="32"/>
      <c r="K23" s="17" t="s">
        <v>8</v>
      </c>
      <c r="L23" s="24"/>
      <c r="M23" s="32"/>
    </row>
    <row r="24" spans="1:14" s="30" customFormat="1" ht="30" x14ac:dyDescent="0.35">
      <c r="A24" s="31"/>
      <c r="C24" s="32"/>
      <c r="D24" s="29"/>
      <c r="F24" s="32"/>
      <c r="G24" s="32"/>
      <c r="H24" s="32"/>
      <c r="I24" s="32"/>
      <c r="J24" s="32"/>
      <c r="K24" s="17" t="s">
        <v>11</v>
      </c>
      <c r="L24" s="24"/>
      <c r="M24" s="32"/>
    </row>
    <row r="25" spans="1:14" s="30" customFormat="1" ht="30" x14ac:dyDescent="0.35">
      <c r="A25" s="31"/>
      <c r="C25" s="32"/>
      <c r="D25" s="29"/>
      <c r="F25" s="32"/>
      <c r="G25" s="32"/>
      <c r="H25" s="32"/>
      <c r="I25" s="32"/>
      <c r="J25" s="32"/>
      <c r="K25" s="17" t="s">
        <v>12</v>
      </c>
      <c r="L25" s="24"/>
      <c r="M25" s="32"/>
    </row>
    <row r="26" spans="1:14" s="30" customFormat="1" ht="30" x14ac:dyDescent="0.35">
      <c r="A26" s="31"/>
      <c r="C26" s="32"/>
      <c r="D26" s="29"/>
      <c r="F26" s="32"/>
      <c r="G26" s="32"/>
      <c r="H26" s="32"/>
      <c r="I26" s="32"/>
      <c r="J26" s="32"/>
      <c r="K26" s="17" t="s">
        <v>38</v>
      </c>
      <c r="L26" s="24"/>
      <c r="M26" s="32"/>
    </row>
    <row r="27" spans="1:14" s="30" customFormat="1" ht="30" x14ac:dyDescent="0.35">
      <c r="A27" s="31"/>
      <c r="C27" s="32"/>
      <c r="D27" s="29"/>
      <c r="F27" s="32"/>
      <c r="G27" s="32"/>
      <c r="H27" s="32"/>
      <c r="I27" s="32"/>
      <c r="J27" s="32"/>
      <c r="K27" s="17" t="s">
        <v>39</v>
      </c>
      <c r="L27" s="24"/>
      <c r="M27" s="32"/>
    </row>
    <row r="28" spans="1:14" s="30" customFormat="1" ht="30" x14ac:dyDescent="0.35">
      <c r="A28" s="31"/>
      <c r="C28" s="32"/>
      <c r="D28" s="29"/>
      <c r="F28" s="32"/>
      <c r="G28" s="32"/>
      <c r="H28" s="32"/>
      <c r="I28" s="32"/>
      <c r="J28" s="32"/>
      <c r="K28" s="20" t="s">
        <v>10</v>
      </c>
      <c r="L28" s="24"/>
      <c r="M28" s="32"/>
    </row>
    <row r="29" spans="1:14" ht="10.5" customHeight="1" x14ac:dyDescent="0.35">
      <c r="A29" s="26"/>
      <c r="B29" s="27"/>
      <c r="C29" s="28"/>
      <c r="D29" s="26"/>
      <c r="E29" s="27"/>
      <c r="F29" s="28"/>
      <c r="G29" s="28"/>
      <c r="H29" s="28"/>
      <c r="I29" s="28"/>
      <c r="J29" s="28"/>
      <c r="K29" s="26"/>
      <c r="L29" s="27"/>
      <c r="M29" s="28"/>
      <c r="N29" s="27"/>
    </row>
    <row r="30" spans="1:14" s="2" customFormat="1" ht="30" x14ac:dyDescent="0.35">
      <c r="A30" s="35" t="s">
        <v>18</v>
      </c>
      <c r="C30" s="18"/>
      <c r="D30" s="20"/>
      <c r="F30" s="18"/>
      <c r="G30" s="18"/>
      <c r="H30" s="18"/>
      <c r="I30" s="18"/>
      <c r="J30" s="18"/>
      <c r="K30" s="11" t="s">
        <v>27</v>
      </c>
      <c r="L30" s="36">
        <f ca="1">SUM(L6:L10)</f>
        <v>2461</v>
      </c>
      <c r="M30" s="21" t="s">
        <v>7</v>
      </c>
    </row>
    <row r="31" spans="1:14" s="2" customFormat="1" ht="30" x14ac:dyDescent="0.35">
      <c r="A31" s="35"/>
      <c r="C31" s="18"/>
      <c r="D31" s="20"/>
      <c r="F31" s="18"/>
      <c r="G31" s="18"/>
      <c r="H31" s="18"/>
      <c r="I31" s="18"/>
      <c r="J31" s="18"/>
      <c r="K31" s="43" t="s">
        <v>66</v>
      </c>
      <c r="L31" s="41">
        <f ca="1">L3+L4-L5</f>
        <v>97</v>
      </c>
      <c r="M31" s="13" t="s">
        <v>2</v>
      </c>
    </row>
    <row r="32" spans="1:14" s="2" customFormat="1" ht="30" x14ac:dyDescent="0.35">
      <c r="A32" s="35"/>
      <c r="C32" s="18"/>
      <c r="D32" s="20"/>
      <c r="F32" s="18"/>
      <c r="G32" s="18"/>
      <c r="H32" s="18"/>
      <c r="I32" s="18"/>
      <c r="J32" s="18"/>
      <c r="K32" s="17" t="s">
        <v>19</v>
      </c>
      <c r="L32" s="41">
        <f ca="1">L31/L30*1000</f>
        <v>39.414872003250707</v>
      </c>
      <c r="M32" s="13" t="s">
        <v>44</v>
      </c>
    </row>
    <row r="33" spans="1:13" s="2" customFormat="1" ht="30" x14ac:dyDescent="0.35">
      <c r="A33" s="35"/>
      <c r="C33" s="18"/>
      <c r="D33" s="20"/>
      <c r="F33" s="18"/>
      <c r="G33" s="18"/>
      <c r="H33" s="18"/>
      <c r="I33" s="18"/>
      <c r="J33" s="18"/>
      <c r="K33" s="17" t="s">
        <v>21</v>
      </c>
      <c r="L33" s="41">
        <f ca="1">L32</f>
        <v>39.414872003250707</v>
      </c>
      <c r="M33" s="13" t="s">
        <v>44</v>
      </c>
    </row>
    <row r="34" spans="1:13" s="2" customFormat="1" ht="30" x14ac:dyDescent="0.35">
      <c r="A34" s="35"/>
      <c r="C34" s="18"/>
      <c r="D34" s="20"/>
      <c r="F34" s="18"/>
      <c r="G34" s="18"/>
      <c r="H34" s="18"/>
      <c r="I34" s="18"/>
      <c r="J34" s="18"/>
      <c r="K34" s="17" t="s">
        <v>20</v>
      </c>
      <c r="L34" s="41">
        <f ca="1">L32</f>
        <v>39.414872003250707</v>
      </c>
      <c r="M34" s="13" t="s">
        <v>44</v>
      </c>
    </row>
    <row r="35" spans="1:13" s="2" customFormat="1" ht="30" x14ac:dyDescent="0.35">
      <c r="A35" s="35"/>
      <c r="C35" s="18"/>
      <c r="D35" s="20"/>
      <c r="F35" s="18"/>
      <c r="G35" s="18"/>
      <c r="H35" s="18"/>
      <c r="I35" s="18"/>
      <c r="J35" s="18"/>
      <c r="K35" s="17" t="s">
        <v>32</v>
      </c>
      <c r="L35" s="41">
        <f ca="1">L32</f>
        <v>39.414872003250707</v>
      </c>
      <c r="M35" s="13" t="s">
        <v>44</v>
      </c>
    </row>
    <row r="36" spans="1:13" s="2" customFormat="1" ht="30" x14ac:dyDescent="0.35">
      <c r="A36" s="35"/>
      <c r="C36" s="18"/>
      <c r="D36" s="20"/>
      <c r="F36" s="18"/>
      <c r="G36" s="18"/>
      <c r="H36" s="18"/>
      <c r="I36" s="18"/>
      <c r="J36" s="18"/>
      <c r="K36" s="17" t="s">
        <v>33</v>
      </c>
      <c r="L36" s="41">
        <f ca="1">L32</f>
        <v>39.414872003250707</v>
      </c>
      <c r="M36" s="13" t="s">
        <v>44</v>
      </c>
    </row>
    <row r="37" spans="1:13" s="2" customFormat="1" ht="30" x14ac:dyDescent="0.35">
      <c r="A37" s="35"/>
      <c r="C37" s="18"/>
      <c r="D37" s="20"/>
      <c r="F37" s="18"/>
      <c r="G37" s="18"/>
      <c r="H37" s="18"/>
      <c r="I37" s="18"/>
      <c r="J37" s="18"/>
      <c r="K37" s="29" t="s">
        <v>14</v>
      </c>
      <c r="L37" s="41">
        <f ca="1">L32*L6/1000</f>
        <v>12.849248273059731</v>
      </c>
      <c r="M37" s="13" t="s">
        <v>2</v>
      </c>
    </row>
    <row r="38" spans="1:13" s="2" customFormat="1" ht="30" x14ac:dyDescent="0.35">
      <c r="A38" s="35"/>
      <c r="C38" s="18"/>
      <c r="D38" s="20"/>
      <c r="F38" s="18"/>
      <c r="G38" s="18"/>
      <c r="H38" s="18"/>
      <c r="I38" s="18"/>
      <c r="J38" s="18"/>
      <c r="K38" s="29" t="s">
        <v>15</v>
      </c>
      <c r="L38" s="41">
        <f t="shared" ref="L38:L41" ca="1" si="0">L33*L7/1000</f>
        <v>7.2129215765948791</v>
      </c>
      <c r="M38" s="13" t="s">
        <v>2</v>
      </c>
    </row>
    <row r="39" spans="1:13" s="2" customFormat="1" ht="30" x14ac:dyDescent="0.35">
      <c r="A39" s="35"/>
      <c r="C39" s="18"/>
      <c r="D39" s="20"/>
      <c r="F39" s="18"/>
      <c r="G39" s="18"/>
      <c r="H39" s="18"/>
      <c r="I39" s="18"/>
      <c r="J39" s="18"/>
      <c r="K39" s="29" t="s">
        <v>13</v>
      </c>
      <c r="L39" s="41">
        <f t="shared" ca="1" si="0"/>
        <v>38.468915075172688</v>
      </c>
      <c r="M39" s="13" t="s">
        <v>2</v>
      </c>
    </row>
    <row r="40" spans="1:13" s="2" customFormat="1" ht="30" x14ac:dyDescent="0.35">
      <c r="A40" s="35"/>
      <c r="C40" s="18"/>
      <c r="D40" s="20"/>
      <c r="F40" s="18"/>
      <c r="G40" s="18"/>
      <c r="H40" s="18"/>
      <c r="I40" s="18"/>
      <c r="J40" s="18"/>
      <c r="K40" s="29" t="s">
        <v>35</v>
      </c>
      <c r="L40" s="41">
        <f t="shared" ca="1" si="0"/>
        <v>20.61397805770012</v>
      </c>
      <c r="M40" s="13" t="s">
        <v>2</v>
      </c>
    </row>
    <row r="41" spans="1:13" s="2" customFormat="1" ht="30" x14ac:dyDescent="0.35">
      <c r="A41" s="35"/>
      <c r="B41" s="2" t="s">
        <v>76</v>
      </c>
      <c r="C41" s="18"/>
      <c r="D41" s="20"/>
      <c r="F41" s="18"/>
      <c r="G41" s="18"/>
      <c r="H41" s="18"/>
      <c r="I41" s="18"/>
      <c r="J41" s="18"/>
      <c r="K41" s="29" t="s">
        <v>36</v>
      </c>
      <c r="L41" s="41">
        <f t="shared" ca="1" si="0"/>
        <v>17.854937017472569</v>
      </c>
      <c r="M41" s="13" t="s">
        <v>2</v>
      </c>
    </row>
    <row r="42" spans="1:13" s="2" customFormat="1" ht="30" x14ac:dyDescent="0.35">
      <c r="A42" s="35"/>
      <c r="B42" s="2" t="s">
        <v>47</v>
      </c>
      <c r="C42" s="18"/>
      <c r="D42" s="20"/>
      <c r="F42" s="18"/>
      <c r="G42" s="18"/>
      <c r="H42" s="18"/>
      <c r="I42" s="18"/>
      <c r="J42" s="18"/>
      <c r="K42" s="17" t="s">
        <v>8</v>
      </c>
      <c r="L42" s="40">
        <f ca="1">L37*L37/L6</f>
        <v>0.50645147602063945</v>
      </c>
      <c r="M42" s="32" t="s">
        <v>9</v>
      </c>
    </row>
    <row r="43" spans="1:13" s="2" customFormat="1" ht="30" x14ac:dyDescent="0.35">
      <c r="A43" s="35"/>
      <c r="B43" s="2" t="s">
        <v>48</v>
      </c>
      <c r="C43" s="18"/>
      <c r="D43" s="20"/>
      <c r="F43" s="18"/>
      <c r="G43" s="18"/>
      <c r="H43" s="18"/>
      <c r="I43" s="18"/>
      <c r="J43" s="18"/>
      <c r="K43" s="17" t="s">
        <v>11</v>
      </c>
      <c r="L43" s="40">
        <f t="shared" ref="L43:L46" ca="1" si="1">L38*L38/L7</f>
        <v>0.28429638071097241</v>
      </c>
      <c r="M43" s="32" t="s">
        <v>9</v>
      </c>
    </row>
    <row r="44" spans="1:13" s="2" customFormat="1" ht="30" x14ac:dyDescent="0.35">
      <c r="A44" s="35"/>
      <c r="B44" s="2" t="s">
        <v>49</v>
      </c>
      <c r="C44" s="18"/>
      <c r="D44" s="20"/>
      <c r="F44" s="18"/>
      <c r="G44" s="18"/>
      <c r="H44" s="18"/>
      <c r="I44" s="18"/>
      <c r="J44" s="18"/>
      <c r="K44" s="17" t="s">
        <v>12</v>
      </c>
      <c r="L44" s="40">
        <f t="shared" ca="1" si="1"/>
        <v>1.516247363791853</v>
      </c>
      <c r="M44" s="32" t="s">
        <v>9</v>
      </c>
    </row>
    <row r="45" spans="1:13" s="2" customFormat="1" ht="30" x14ac:dyDescent="0.35">
      <c r="A45" s="35"/>
      <c r="C45" s="18"/>
      <c r="D45" s="20"/>
      <c r="F45" s="18"/>
      <c r="G45" s="18"/>
      <c r="H45" s="18"/>
      <c r="I45" s="18"/>
      <c r="J45" s="18"/>
      <c r="K45" s="17" t="s">
        <v>38</v>
      </c>
      <c r="L45" s="40">
        <f t="shared" ca="1" si="1"/>
        <v>0.81249730662206876</v>
      </c>
      <c r="M45" s="32" t="s">
        <v>9</v>
      </c>
    </row>
    <row r="46" spans="1:13" s="2" customFormat="1" ht="30" x14ac:dyDescent="0.35">
      <c r="A46" s="35"/>
      <c r="C46" s="18"/>
      <c r="D46" s="20"/>
      <c r="F46" s="18"/>
      <c r="G46" s="18"/>
      <c r="H46" s="18"/>
      <c r="I46" s="18"/>
      <c r="J46" s="18"/>
      <c r="K46" s="17" t="s">
        <v>39</v>
      </c>
      <c r="L46" s="40">
        <f t="shared" ca="1" si="1"/>
        <v>0.70375005716978412</v>
      </c>
      <c r="M46" s="32" t="s">
        <v>9</v>
      </c>
    </row>
    <row r="47" spans="1:13" s="2" customFormat="1" ht="30.75" thickBot="1" x14ac:dyDescent="0.4">
      <c r="A47" s="35"/>
      <c r="C47" s="18"/>
      <c r="D47" s="20"/>
      <c r="F47" s="18"/>
      <c r="G47" s="18"/>
      <c r="H47" s="18"/>
      <c r="I47" s="18"/>
      <c r="J47" s="18"/>
      <c r="K47" s="20" t="s">
        <v>10</v>
      </c>
      <c r="L47" s="40">
        <f ca="1">L31*L31/L30</f>
        <v>3.8232425843153188</v>
      </c>
      <c r="M47" s="32" t="s">
        <v>9</v>
      </c>
    </row>
    <row r="48" spans="1:13" ht="26.25" thickBot="1" x14ac:dyDescent="0.4">
      <c r="A48" s="5"/>
      <c r="B48" s="5"/>
      <c r="C48" s="4" t="s">
        <v>41</v>
      </c>
      <c r="D48" s="5">
        <v>10</v>
      </c>
      <c r="E48" s="6" t="s">
        <v>0</v>
      </c>
      <c r="F48" s="7">
        <v>1000</v>
      </c>
      <c r="H48" s="39"/>
    </row>
    <row r="49" spans="1:6" ht="26.25" thickBot="1" x14ac:dyDescent="0.4">
      <c r="A49" s="5"/>
      <c r="B49" s="5"/>
      <c r="C49" s="45" t="s">
        <v>77</v>
      </c>
      <c r="D49" s="5">
        <v>5</v>
      </c>
      <c r="E49" s="6" t="s">
        <v>0</v>
      </c>
      <c r="F49" s="7">
        <v>100</v>
      </c>
    </row>
  </sheetData>
  <sheetProtection sheet="1" objects="1" scenarios="1"/>
  <pageMargins left="0.7" right="0.7" top="0.75" bottom="0.75" header="0.3" footer="0.3"/>
  <pageSetup scale="64" fitToHeight="0" orientation="portrait" horizontalDpi="200" verticalDpi="200" r:id="rId1"/>
  <headerFooter alignWithMargins="0">
    <oddHeader>&amp;A</oddHeader>
  </headerFooter>
  <rowBreaks count="1" manualBreakCount="1">
    <brk id="2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16</vt:i4>
      </vt:variant>
    </vt:vector>
  </HeadingPairs>
  <TitlesOfParts>
    <vt:vector size="34" baseType="lpstr">
      <vt:lpstr>Material Datasheets</vt:lpstr>
      <vt:lpstr>Level 1 VIR</vt:lpstr>
      <vt:lpstr>Level 1 Magnetism</vt:lpstr>
      <vt:lpstr>Level 2 Parallel</vt:lpstr>
      <vt:lpstr>Level 3 Combination</vt:lpstr>
      <vt:lpstr>Level 4 Combination</vt:lpstr>
      <vt:lpstr>Level 5 Combination</vt:lpstr>
      <vt:lpstr>Level 6 Combination</vt:lpstr>
      <vt:lpstr>Level 7 Multi-Source</vt:lpstr>
      <vt:lpstr>Level 8 Combination</vt:lpstr>
      <vt:lpstr>Level 9 Switches</vt:lpstr>
      <vt:lpstr>Level 10 Resistors</vt:lpstr>
      <vt:lpstr>Level 11 Wheatstone</vt:lpstr>
      <vt:lpstr>Level 12 Dependent Source</vt:lpstr>
      <vt:lpstr>Level 13 Superposition</vt:lpstr>
      <vt:lpstr>Level 14 Norton-Thevenin</vt:lpstr>
      <vt:lpstr>LED Datasheet</vt:lpstr>
      <vt:lpstr>Level 15 Diode</vt:lpstr>
      <vt:lpstr>'Level 1 Magnetism'!Print_Area</vt:lpstr>
      <vt:lpstr>'Level 1 VIR'!Print_Area</vt:lpstr>
      <vt:lpstr>'Level 10 Resistors'!Print_Area</vt:lpstr>
      <vt:lpstr>'Level 11 Wheatstone'!Print_Area</vt:lpstr>
      <vt:lpstr>'Level 12 Dependent Source'!Print_Area</vt:lpstr>
      <vt:lpstr>'Level 13 Superposition'!Print_Area</vt:lpstr>
      <vt:lpstr>'Level 14 Norton-Thevenin'!Print_Area</vt:lpstr>
      <vt:lpstr>'Level 15 Diode'!Print_Area</vt:lpstr>
      <vt:lpstr>'Level 2 Parallel'!Print_Area</vt:lpstr>
      <vt:lpstr>'Level 3 Combination'!Print_Area</vt:lpstr>
      <vt:lpstr>'Level 4 Combination'!Print_Area</vt:lpstr>
      <vt:lpstr>'Level 5 Combination'!Print_Area</vt:lpstr>
      <vt:lpstr>'Level 6 Combination'!Print_Area</vt:lpstr>
      <vt:lpstr>'Level 7 Multi-Source'!Print_Area</vt:lpstr>
      <vt:lpstr>'Level 8 Combination'!Print_Area</vt:lpstr>
      <vt:lpstr>'Level 9 Switches'!Print_Area</vt:lpstr>
    </vt:vector>
  </TitlesOfParts>
  <Company>Northrop Grumman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Burleson</dc:creator>
  <cp:lastModifiedBy>Russell Burleson</cp:lastModifiedBy>
  <cp:lastPrinted>2018-08-23T00:46:14Z</cp:lastPrinted>
  <dcterms:created xsi:type="dcterms:W3CDTF">2005-12-27T18:34:03Z</dcterms:created>
  <dcterms:modified xsi:type="dcterms:W3CDTF">2018-09-09T21:26:11Z</dcterms:modified>
</cp:coreProperties>
</file>