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0909"/>
  <workbookPr defaultThemeVersion="124226"/>
  <mc:AlternateContent xmlns:mc="http://schemas.openxmlformats.org/markup-compatibility/2006">
    <mc:Choice Requires="x15">
      <x15ac:absPath xmlns:x15ac="http://schemas.microsoft.com/office/spreadsheetml/2010/11/ac" url="/Users/johnloehr/Desktop/"/>
    </mc:Choice>
  </mc:AlternateContent>
  <xr:revisionPtr revIDLastSave="0" documentId="8_{CD3ECE05-F6A3-F74B-B10D-04F0AF7EA1FD}" xr6:coauthVersionLast="36" xr6:coauthVersionMax="36" xr10:uidLastSave="{00000000-0000-0000-0000-000000000000}"/>
  <bookViews>
    <workbookView xWindow="120" yWindow="460" windowWidth="10540" windowHeight="5580" tabRatio="826" firstSheet="3" activeTab="5" xr2:uid="{00000000-000D-0000-FFFF-FFFF00000000}"/>
  </bookViews>
  <sheets>
    <sheet name="Level 1 Lever" sheetId="1" r:id="rId1"/>
    <sheet name="Level 2 Lever" sheetId="2" r:id="rId2"/>
    <sheet name="Level 3 Lever" sheetId="3" r:id="rId3"/>
    <sheet name="Level 1 Pulley" sheetId="4" r:id="rId4"/>
    <sheet name="Level 2 Pulley" sheetId="8" r:id="rId5"/>
    <sheet name="Level 3 Pulley" sheetId="13" r:id="rId6"/>
    <sheet name="Level 1 Wheel-Axle" sheetId="6" r:id="rId7"/>
    <sheet name="Level 1 Wedges" sheetId="9" r:id="rId8"/>
    <sheet name="Level 1 Inclined Plane" sheetId="10" r:id="rId9"/>
    <sheet name="Level 2 Inclined Plane" sheetId="11" r:id="rId10"/>
    <sheet name="Sheet1" sheetId="12" r:id="rId11"/>
  </sheets>
  <definedNames>
    <definedName name="_xlnm.Print_Area" localSheetId="8">'Level 1 Inclined Plane'!$A$1:$P$66</definedName>
    <definedName name="_xlnm.Print_Area" localSheetId="0">'Level 1 Lever'!$A$1:$P$53</definedName>
    <definedName name="_xlnm.Print_Area" localSheetId="3">'Level 1 Pulley'!$A$1:$V$72</definedName>
    <definedName name="_xlnm.Print_Area" localSheetId="7">'Level 1 Wedges'!$A$1:$P$66</definedName>
    <definedName name="_xlnm.Print_Area" localSheetId="6">'Level 1 Wheel-Axle'!$A$1:$P$53</definedName>
    <definedName name="_xlnm.Print_Area" localSheetId="9">'Level 2 Inclined Plane'!$A$1:$P$65</definedName>
    <definedName name="_xlnm.Print_Area" localSheetId="1">'Level 2 Lever'!$A$1:$P$53</definedName>
    <definedName name="_xlnm.Print_Area" localSheetId="4">'Level 2 Pulley'!$A$1:$O$67</definedName>
    <definedName name="_xlnm.Print_Area" localSheetId="2">'Level 3 Lever'!$A$1:$P$53</definedName>
    <definedName name="_xlnm.Print_Area" localSheetId="5">'Level 3 Pulley'!$A$1:$V$69</definedName>
  </definedNames>
  <calcPr calcId="181029"/>
</workbook>
</file>

<file path=xl/calcChain.xml><?xml version="1.0" encoding="utf-8"?>
<calcChain xmlns="http://schemas.openxmlformats.org/spreadsheetml/2006/main">
  <c r="N29" i="8" l="1"/>
  <c r="K29" i="8"/>
  <c r="K28" i="8" s="1"/>
  <c r="K62" i="8" s="1"/>
  <c r="H29" i="8"/>
  <c r="H28" i="8" s="1"/>
  <c r="H62" i="8" s="1"/>
  <c r="E29" i="8"/>
  <c r="E28" i="8" s="1"/>
  <c r="E62" i="8" s="1"/>
  <c r="B29" i="8"/>
  <c r="B28" i="8" s="1"/>
  <c r="B62" i="8" s="1"/>
  <c r="N27" i="8"/>
  <c r="K27" i="8"/>
  <c r="H27" i="8"/>
  <c r="E27" i="8"/>
  <c r="B27" i="8"/>
  <c r="N26" i="8"/>
  <c r="N67" i="8" s="1"/>
  <c r="K26" i="8"/>
  <c r="K67" i="8" s="1"/>
  <c r="H26" i="8"/>
  <c r="E26" i="8"/>
  <c r="B26" i="8"/>
  <c r="B67" i="8" s="1"/>
  <c r="N18" i="8"/>
  <c r="N17" i="8" s="1"/>
  <c r="N51" i="8" s="1"/>
  <c r="N16" i="8"/>
  <c r="N15" i="8"/>
  <c r="K18" i="8"/>
  <c r="K17" i="8" s="1"/>
  <c r="K51" i="8" s="1"/>
  <c r="K16" i="8"/>
  <c r="K15" i="8"/>
  <c r="H18" i="8"/>
  <c r="H17" i="8" s="1"/>
  <c r="H51" i="8" s="1"/>
  <c r="H16" i="8"/>
  <c r="H15" i="8"/>
  <c r="E18" i="8"/>
  <c r="E17" i="8" s="1"/>
  <c r="E51" i="8" s="1"/>
  <c r="E16" i="8"/>
  <c r="E15" i="8"/>
  <c r="B18" i="8"/>
  <c r="B17" i="8" s="1"/>
  <c r="B16" i="8"/>
  <c r="B15" i="8"/>
  <c r="B56" i="8" s="1"/>
  <c r="N4" i="8"/>
  <c r="K64" i="8" l="1"/>
  <c r="B64" i="8"/>
  <c r="N64" i="8"/>
  <c r="B63" i="8"/>
  <c r="B66" i="8" s="1"/>
  <c r="E65" i="8"/>
  <c r="H65" i="8"/>
  <c r="E63" i="8"/>
  <c r="E66" i="8" s="1"/>
  <c r="K65" i="8"/>
  <c r="E67" i="8"/>
  <c r="E64" i="8" s="1"/>
  <c r="H63" i="8"/>
  <c r="H66" i="8" s="1"/>
  <c r="B65" i="8"/>
  <c r="H67" i="8"/>
  <c r="H64" i="8" s="1"/>
  <c r="K63" i="8"/>
  <c r="K66" i="8" s="1"/>
  <c r="N28" i="8"/>
  <c r="N54" i="8"/>
  <c r="K54" i="8"/>
  <c r="B54" i="8"/>
  <c r="H54" i="8"/>
  <c r="N52" i="8"/>
  <c r="N55" i="8" s="1"/>
  <c r="N56" i="8"/>
  <c r="N53" i="8" s="1"/>
  <c r="K52" i="8"/>
  <c r="K55" i="8" s="1"/>
  <c r="K56" i="8"/>
  <c r="K53" i="8" s="1"/>
  <c r="H52" i="8"/>
  <c r="H55" i="8" s="1"/>
  <c r="E54" i="8"/>
  <c r="H56" i="8"/>
  <c r="H53" i="8" s="1"/>
  <c r="E52" i="8"/>
  <c r="E55" i="8" s="1"/>
  <c r="B53" i="8"/>
  <c r="E56" i="8"/>
  <c r="E53" i="8" s="1"/>
  <c r="B51" i="8"/>
  <c r="B52" i="8"/>
  <c r="B55" i="8" s="1"/>
  <c r="F24" i="13"/>
  <c r="M24" i="13"/>
  <c r="T24" i="13"/>
  <c r="T8" i="13"/>
  <c r="T23" i="13"/>
  <c r="T62" i="13" s="1"/>
  <c r="T21" i="13"/>
  <c r="T7" i="13"/>
  <c r="T53" i="13" s="1"/>
  <c r="T5" i="13"/>
  <c r="M23" i="13"/>
  <c r="M62" i="13" s="1"/>
  <c r="M21" i="13"/>
  <c r="M7" i="13"/>
  <c r="M53" i="13" s="1"/>
  <c r="M5" i="13"/>
  <c r="F7" i="13"/>
  <c r="F53" i="13" s="1"/>
  <c r="F5" i="13"/>
  <c r="F23" i="13"/>
  <c r="F62" i="13" s="1"/>
  <c r="F21" i="13"/>
  <c r="N63" i="8" l="1"/>
  <c r="N66" i="8" s="1"/>
  <c r="N62" i="8"/>
  <c r="N65" i="8"/>
  <c r="M64" i="13"/>
  <c r="M69" i="13" s="1"/>
  <c r="F64" i="13"/>
  <c r="F66" i="13" s="1"/>
  <c r="T64" i="13"/>
  <c r="T69" i="13" s="1"/>
  <c r="T67" i="13"/>
  <c r="M58" i="13"/>
  <c r="T58" i="13"/>
  <c r="T55" i="13"/>
  <c r="T57" i="13" s="1"/>
  <c r="M55" i="13"/>
  <c r="M57" i="13" s="1"/>
  <c r="F58" i="13"/>
  <c r="F55" i="13"/>
  <c r="F57" i="13" s="1"/>
  <c r="M67" i="13"/>
  <c r="F67" i="13"/>
  <c r="H17" i="11"/>
  <c r="H48" i="11" s="1"/>
  <c r="K17" i="11"/>
  <c r="K48" i="11" s="1"/>
  <c r="K34" i="11"/>
  <c r="K65" i="11" s="1"/>
  <c r="H34" i="11"/>
  <c r="H65" i="11" s="1"/>
  <c r="E34" i="11"/>
  <c r="E65" i="11" s="1"/>
  <c r="B34" i="11"/>
  <c r="B65" i="11" s="1"/>
  <c r="N32" i="11"/>
  <c r="N31" i="11" s="1"/>
  <c r="N62" i="11" s="1"/>
  <c r="N65" i="11" s="1"/>
  <c r="H32" i="11"/>
  <c r="B32" i="11"/>
  <c r="K31" i="11"/>
  <c r="E31" i="11"/>
  <c r="K28" i="11"/>
  <c r="K57" i="11" s="1"/>
  <c r="H28" i="11"/>
  <c r="H57" i="11" s="1"/>
  <c r="E28" i="11"/>
  <c r="E57" i="11" s="1"/>
  <c r="B28" i="11"/>
  <c r="B57" i="11" s="1"/>
  <c r="N26" i="11"/>
  <c r="N25" i="11" s="1"/>
  <c r="N56" i="11" s="1"/>
  <c r="N57" i="11" s="1"/>
  <c r="H26" i="11"/>
  <c r="B26" i="11"/>
  <c r="K25" i="11"/>
  <c r="E25" i="11"/>
  <c r="K22" i="11"/>
  <c r="K51" i="11" s="1"/>
  <c r="H22" i="11"/>
  <c r="H51" i="11" s="1"/>
  <c r="E22" i="11"/>
  <c r="E51" i="11" s="1"/>
  <c r="B22" i="11"/>
  <c r="B51" i="11" s="1"/>
  <c r="N20" i="11"/>
  <c r="N19" i="11" s="1"/>
  <c r="N50" i="11" s="1"/>
  <c r="N51" i="11" s="1"/>
  <c r="H20" i="11"/>
  <c r="B20" i="11"/>
  <c r="K19" i="11"/>
  <c r="E19" i="11"/>
  <c r="N15" i="11"/>
  <c r="N14" i="11" s="1"/>
  <c r="N45" i="11" s="1"/>
  <c r="H15" i="11"/>
  <c r="K14" i="11"/>
  <c r="K12" i="11"/>
  <c r="K42" i="11" s="1"/>
  <c r="H12" i="11"/>
  <c r="H42" i="11" s="1"/>
  <c r="N10" i="11"/>
  <c r="N9" i="11" s="1"/>
  <c r="N41" i="11" s="1"/>
  <c r="H10" i="11"/>
  <c r="K9" i="11"/>
  <c r="K41" i="11" s="1"/>
  <c r="K7" i="11"/>
  <c r="K39" i="11" s="1"/>
  <c r="H7" i="11"/>
  <c r="H39" i="11" s="1"/>
  <c r="N5" i="11"/>
  <c r="N4" i="11" s="1"/>
  <c r="N37" i="11" s="1"/>
  <c r="H5" i="11"/>
  <c r="K4" i="11"/>
  <c r="K33" i="10"/>
  <c r="H33" i="10"/>
  <c r="E33" i="10"/>
  <c r="B33" i="10"/>
  <c r="N32" i="10"/>
  <c r="N31" i="10" s="1"/>
  <c r="N66" i="10" s="1"/>
  <c r="H32" i="10"/>
  <c r="H66" i="10" s="1"/>
  <c r="B32" i="10"/>
  <c r="K31" i="10"/>
  <c r="E31" i="10"/>
  <c r="K28" i="10"/>
  <c r="H28" i="10"/>
  <c r="E28" i="10"/>
  <c r="B28" i="10"/>
  <c r="N27" i="10"/>
  <c r="N26" i="10" s="1"/>
  <c r="N61" i="10" s="1"/>
  <c r="H27" i="10"/>
  <c r="B27" i="10"/>
  <c r="K26" i="10"/>
  <c r="E26" i="10"/>
  <c r="K23" i="10"/>
  <c r="H23" i="10"/>
  <c r="E23" i="10"/>
  <c r="B23" i="10"/>
  <c r="N22" i="10"/>
  <c r="N21" i="10" s="1"/>
  <c r="N56" i="10" s="1"/>
  <c r="H22" i="10"/>
  <c r="B22" i="10"/>
  <c r="K21" i="10"/>
  <c r="E21" i="10"/>
  <c r="K18" i="10"/>
  <c r="H18" i="10"/>
  <c r="E18" i="10"/>
  <c r="B18" i="10"/>
  <c r="N17" i="10"/>
  <c r="N16" i="10" s="1"/>
  <c r="N51" i="10" s="1"/>
  <c r="H17" i="10"/>
  <c r="B17" i="10"/>
  <c r="K16" i="10"/>
  <c r="E16" i="10"/>
  <c r="K14" i="10"/>
  <c r="H14" i="10"/>
  <c r="N13" i="10"/>
  <c r="N12" i="10" s="1"/>
  <c r="N46" i="10" s="1"/>
  <c r="H13" i="10"/>
  <c r="K12" i="10"/>
  <c r="K10" i="10"/>
  <c r="H10" i="10"/>
  <c r="N9" i="10"/>
  <c r="N8" i="10" s="1"/>
  <c r="N42" i="10" s="1"/>
  <c r="H9" i="10"/>
  <c r="K8" i="10"/>
  <c r="K6" i="10"/>
  <c r="H6" i="10"/>
  <c r="N5" i="10"/>
  <c r="N4" i="10" s="1"/>
  <c r="N38" i="10" s="1"/>
  <c r="H5" i="10"/>
  <c r="K4" i="10"/>
  <c r="H61" i="10" l="1"/>
  <c r="H62" i="11"/>
  <c r="H56" i="11"/>
  <c r="M66" i="13"/>
  <c r="M68" i="13" s="1"/>
  <c r="T66" i="13"/>
  <c r="T68" i="13" s="1"/>
  <c r="F69" i="13"/>
  <c r="T60" i="13"/>
  <c r="M60" i="13"/>
  <c r="F60" i="13"/>
  <c r="M59" i="13"/>
  <c r="T59" i="13"/>
  <c r="F59" i="13"/>
  <c r="H50" i="11"/>
  <c r="H51" i="10"/>
  <c r="F68" i="13"/>
  <c r="K42" i="10"/>
  <c r="H56" i="10"/>
  <c r="N48" i="11"/>
  <c r="N42" i="11"/>
  <c r="N39" i="11"/>
  <c r="K62" i="11"/>
  <c r="B56" i="11"/>
  <c r="H45" i="11"/>
  <c r="E50" i="11"/>
  <c r="K50" i="11"/>
  <c r="B50" i="11"/>
  <c r="K56" i="11"/>
  <c r="E62" i="11"/>
  <c r="H37" i="11"/>
  <c r="H41" i="11"/>
  <c r="K45" i="11"/>
  <c r="E56" i="11"/>
  <c r="B62" i="11"/>
  <c r="K37" i="11"/>
  <c r="E61" i="10"/>
  <c r="B61" i="10"/>
  <c r="K66" i="10"/>
  <c r="K56" i="10"/>
  <c r="K51" i="10"/>
  <c r="B66" i="10"/>
  <c r="E66" i="10"/>
  <c r="H38" i="10"/>
  <c r="H42" i="10"/>
  <c r="K46" i="10"/>
  <c r="B56" i="10"/>
  <c r="E56" i="10"/>
  <c r="K61" i="10"/>
  <c r="K38" i="10"/>
  <c r="H46" i="10"/>
  <c r="E51" i="10"/>
  <c r="B51" i="10"/>
  <c r="K33" i="9"/>
  <c r="H33" i="9"/>
  <c r="E33" i="9"/>
  <c r="B33" i="9"/>
  <c r="N32" i="9"/>
  <c r="N31" i="9" s="1"/>
  <c r="N66" i="9" s="1"/>
  <c r="H32" i="9"/>
  <c r="B32" i="9"/>
  <c r="K31" i="9"/>
  <c r="E31" i="9"/>
  <c r="K28" i="9"/>
  <c r="H28" i="9"/>
  <c r="E28" i="9"/>
  <c r="B28" i="9"/>
  <c r="N27" i="9"/>
  <c r="N26" i="9" s="1"/>
  <c r="N61" i="9" s="1"/>
  <c r="H27" i="9"/>
  <c r="B27" i="9"/>
  <c r="K26" i="9"/>
  <c r="E26" i="9"/>
  <c r="K23" i="9"/>
  <c r="H23" i="9"/>
  <c r="E23" i="9"/>
  <c r="B23" i="9"/>
  <c r="N22" i="9"/>
  <c r="N21" i="9" s="1"/>
  <c r="N56" i="9" s="1"/>
  <c r="H22" i="9"/>
  <c r="B22" i="9"/>
  <c r="K21" i="9"/>
  <c r="E21" i="9"/>
  <c r="K18" i="9"/>
  <c r="H18" i="9"/>
  <c r="N17" i="9"/>
  <c r="N16" i="9" s="1"/>
  <c r="N51" i="9" s="1"/>
  <c r="H17" i="9"/>
  <c r="K16" i="9"/>
  <c r="E18" i="9"/>
  <c r="B18" i="9"/>
  <c r="B17" i="9"/>
  <c r="E16" i="9"/>
  <c r="K14" i="9"/>
  <c r="H14" i="9"/>
  <c r="N13" i="9"/>
  <c r="N12" i="9" s="1"/>
  <c r="N46" i="9" s="1"/>
  <c r="H13" i="9"/>
  <c r="K12" i="9"/>
  <c r="K10" i="9"/>
  <c r="H10" i="9"/>
  <c r="N9" i="9"/>
  <c r="N8" i="9" s="1"/>
  <c r="N42" i="9" s="1"/>
  <c r="H9" i="9"/>
  <c r="K8" i="9"/>
  <c r="K6" i="9"/>
  <c r="H61" i="9" l="1"/>
  <c r="H56" i="9"/>
  <c r="K46" i="9"/>
  <c r="K42" i="9"/>
  <c r="H66" i="9"/>
  <c r="E66" i="9"/>
  <c r="E56" i="9"/>
  <c r="K56" i="9"/>
  <c r="K66" i="9"/>
  <c r="B66" i="9"/>
  <c r="E61" i="9"/>
  <c r="K61" i="9"/>
  <c r="B61" i="9"/>
  <c r="B56" i="9"/>
  <c r="B51" i="9"/>
  <c r="K51" i="9"/>
  <c r="H51" i="9"/>
  <c r="E51" i="9"/>
  <c r="H46" i="9"/>
  <c r="H42" i="9"/>
  <c r="H6" i="9"/>
  <c r="N5" i="9"/>
  <c r="N4" i="9" s="1"/>
  <c r="N38" i="9" s="1"/>
  <c r="H5" i="9"/>
  <c r="K4" i="9"/>
  <c r="K38" i="9" s="1"/>
  <c r="N6" i="8"/>
  <c r="N3" i="8"/>
  <c r="B32" i="6"/>
  <c r="B31" i="6"/>
  <c r="B29" i="6"/>
  <c r="B26" i="6"/>
  <c r="B25" i="6"/>
  <c r="B23" i="6"/>
  <c r="B19" i="6"/>
  <c r="B18" i="6"/>
  <c r="B16" i="6"/>
  <c r="H32" i="6"/>
  <c r="N31" i="6"/>
  <c r="N30" i="6" s="1"/>
  <c r="N52" i="6" s="1"/>
  <c r="H31" i="6"/>
  <c r="K30" i="6"/>
  <c r="E30" i="6"/>
  <c r="N29" i="6"/>
  <c r="K29" i="6"/>
  <c r="K33" i="6" s="1"/>
  <c r="K53" i="6" s="1"/>
  <c r="H29" i="6"/>
  <c r="E29" i="6"/>
  <c r="E33" i="6" s="1"/>
  <c r="E53" i="6" s="1"/>
  <c r="E17" i="6"/>
  <c r="E16" i="6"/>
  <c r="E20" i="6" s="1"/>
  <c r="E45" i="6" s="1"/>
  <c r="E25" i="6"/>
  <c r="E24" i="6" s="1"/>
  <c r="E23" i="6"/>
  <c r="H26" i="6"/>
  <c r="N25" i="6"/>
  <c r="N24" i="6" s="1"/>
  <c r="N48" i="6" s="1"/>
  <c r="H25" i="6"/>
  <c r="K24" i="6"/>
  <c r="N23" i="6"/>
  <c r="K23" i="6"/>
  <c r="K27" i="6" s="1"/>
  <c r="K49" i="6" s="1"/>
  <c r="H23" i="6"/>
  <c r="H19" i="6"/>
  <c r="N18" i="6"/>
  <c r="N17" i="6" s="1"/>
  <c r="N44" i="6" s="1"/>
  <c r="H18" i="6"/>
  <c r="K17" i="6"/>
  <c r="N16" i="6"/>
  <c r="K16" i="6"/>
  <c r="K20" i="6" s="1"/>
  <c r="K45" i="6" s="1"/>
  <c r="H16" i="6"/>
  <c r="H12" i="6"/>
  <c r="N11" i="6"/>
  <c r="N10" i="6" s="1"/>
  <c r="H11" i="6"/>
  <c r="K10" i="6"/>
  <c r="N9" i="6"/>
  <c r="K9" i="6"/>
  <c r="K13" i="6" s="1"/>
  <c r="K41" i="6" s="1"/>
  <c r="H9" i="6"/>
  <c r="H6" i="6"/>
  <c r="N5" i="6"/>
  <c r="N4" i="6" s="1"/>
  <c r="N36" i="6" s="1"/>
  <c r="H5" i="6"/>
  <c r="K4" i="6"/>
  <c r="N3" i="6"/>
  <c r="K3" i="6"/>
  <c r="K7" i="6" s="1"/>
  <c r="K37" i="6" s="1"/>
  <c r="H3" i="6"/>
  <c r="N44" i="8" l="1"/>
  <c r="N41" i="8" s="1"/>
  <c r="N5" i="8"/>
  <c r="H38" i="9"/>
  <c r="B53" i="6"/>
  <c r="B45" i="6"/>
  <c r="B48" i="6"/>
  <c r="B44" i="6"/>
  <c r="B49" i="6"/>
  <c r="B52" i="6"/>
  <c r="E48" i="6"/>
  <c r="E49" i="6" s="1"/>
  <c r="E52" i="6"/>
  <c r="E44" i="6"/>
  <c r="N53" i="6"/>
  <c r="H53" i="6"/>
  <c r="H52" i="6"/>
  <c r="K44" i="6"/>
  <c r="K52" i="6"/>
  <c r="K48" i="6"/>
  <c r="H45" i="6"/>
  <c r="H49" i="6"/>
  <c r="H48" i="6"/>
  <c r="K36" i="6"/>
  <c r="H41" i="6"/>
  <c r="H44" i="6"/>
  <c r="H40" i="6"/>
  <c r="H36" i="6"/>
  <c r="N45" i="6"/>
  <c r="H37" i="6"/>
  <c r="N37" i="6"/>
  <c r="K40" i="6"/>
  <c r="N40" i="6"/>
  <c r="N41" i="6" s="1"/>
  <c r="N49" i="6"/>
  <c r="K27" i="3"/>
  <c r="K23" i="3" s="1"/>
  <c r="N40" i="8" l="1"/>
  <c r="N43" i="8" s="1"/>
  <c r="N42" i="8"/>
  <c r="N39" i="8"/>
  <c r="K53" i="3"/>
  <c r="T29" i="4"/>
  <c r="T70" i="4" s="1"/>
  <c r="T24" i="4"/>
  <c r="T65" i="4" s="1"/>
  <c r="T19" i="4"/>
  <c r="T60" i="4" s="1"/>
  <c r="M29" i="4"/>
  <c r="M70" i="4" s="1"/>
  <c r="M24" i="4"/>
  <c r="M65" i="4" s="1"/>
  <c r="M19" i="4"/>
  <c r="M60" i="4" s="1"/>
  <c r="F29" i="4"/>
  <c r="F70" i="4" s="1"/>
  <c r="F24" i="4"/>
  <c r="F65" i="4" s="1"/>
  <c r="F19" i="4"/>
  <c r="F60" i="4" s="1"/>
  <c r="T13" i="4"/>
  <c r="T54" i="4" s="1"/>
  <c r="T8" i="4"/>
  <c r="T49" i="4" s="1"/>
  <c r="T3" i="4"/>
  <c r="T44" i="4" s="1"/>
  <c r="M13" i="4"/>
  <c r="M54" i="4" s="1"/>
  <c r="M8" i="4"/>
  <c r="M49" i="4" s="1"/>
  <c r="M3" i="4"/>
  <c r="M44" i="4" s="1"/>
  <c r="F13" i="4"/>
  <c r="F54" i="4" s="1"/>
  <c r="F8" i="4"/>
  <c r="F49" i="4" s="1"/>
  <c r="F3" i="4"/>
  <c r="F44" i="4" s="1"/>
  <c r="H26" i="3"/>
  <c r="H25" i="3"/>
  <c r="K24" i="3"/>
  <c r="H23" i="3"/>
  <c r="H19" i="3"/>
  <c r="H18" i="3"/>
  <c r="K17" i="3"/>
  <c r="K16" i="3"/>
  <c r="K20" i="3" s="1"/>
  <c r="H16" i="3"/>
  <c r="K10" i="3"/>
  <c r="K9" i="3"/>
  <c r="K13" i="3" s="1"/>
  <c r="H12" i="3"/>
  <c r="H11" i="3"/>
  <c r="K4" i="3"/>
  <c r="H6" i="3"/>
  <c r="N10" i="3"/>
  <c r="N11" i="3" s="1"/>
  <c r="N9" i="3"/>
  <c r="N24" i="3"/>
  <c r="N25" i="3" s="1"/>
  <c r="N23" i="3"/>
  <c r="N18" i="3"/>
  <c r="N17" i="3" s="1"/>
  <c r="N49" i="3" s="1"/>
  <c r="N16" i="3"/>
  <c r="H9" i="3"/>
  <c r="N5" i="3"/>
  <c r="N4" i="3" s="1"/>
  <c r="N43" i="3" s="1"/>
  <c r="H5" i="3"/>
  <c r="N3" i="3"/>
  <c r="K3" i="3"/>
  <c r="H3" i="3"/>
  <c r="H49" i="3" l="1"/>
  <c r="K50" i="3"/>
  <c r="K49" i="3" s="1"/>
  <c r="H50" i="3"/>
  <c r="H53" i="3"/>
  <c r="H52" i="3" s="1"/>
  <c r="K47" i="3"/>
  <c r="K46" i="3" s="1"/>
  <c r="H46" i="3"/>
  <c r="H47" i="3"/>
  <c r="H43" i="3"/>
  <c r="K7" i="3"/>
  <c r="K44" i="3" s="1"/>
  <c r="K43" i="3" s="1"/>
  <c r="H44" i="3"/>
  <c r="N46" i="3"/>
  <c r="N47" i="3" s="1"/>
  <c r="N50" i="3"/>
  <c r="N52" i="3"/>
  <c r="N53" i="3" s="1"/>
  <c r="N44" i="3"/>
  <c r="N24" i="2"/>
  <c r="N25" i="2" s="1"/>
  <c r="K24" i="2"/>
  <c r="H24" i="2"/>
  <c r="N23" i="2"/>
  <c r="K23" i="2"/>
  <c r="H23" i="2"/>
  <c r="N18" i="2"/>
  <c r="N17" i="2" s="1"/>
  <c r="N49" i="2" s="1"/>
  <c r="K18" i="2"/>
  <c r="K17" i="2" s="1"/>
  <c r="K49" i="2" s="1"/>
  <c r="H18" i="2"/>
  <c r="H17" i="2" s="1"/>
  <c r="H49" i="2" s="1"/>
  <c r="N16" i="2"/>
  <c r="K16" i="2"/>
  <c r="H16" i="2"/>
  <c r="N10" i="2"/>
  <c r="N11" i="2" s="1"/>
  <c r="K10" i="2"/>
  <c r="H10" i="2"/>
  <c r="H11" i="2" s="1"/>
  <c r="H46" i="2" s="1"/>
  <c r="N9" i="2"/>
  <c r="K9" i="2"/>
  <c r="H9" i="2"/>
  <c r="N5" i="2"/>
  <c r="N4" i="2" s="1"/>
  <c r="N43" i="2" s="1"/>
  <c r="K5" i="2"/>
  <c r="K4" i="2" s="1"/>
  <c r="K43" i="2" s="1"/>
  <c r="H5" i="2"/>
  <c r="H4" i="2" s="1"/>
  <c r="H43" i="2" s="1"/>
  <c r="N3" i="2"/>
  <c r="K3" i="2"/>
  <c r="H3" i="2"/>
  <c r="N5" i="1"/>
  <c r="N4" i="1" s="1"/>
  <c r="N43" i="1" s="1"/>
  <c r="K5" i="1"/>
  <c r="K4" i="1" s="1"/>
  <c r="N10" i="1"/>
  <c r="N11" i="1" s="1"/>
  <c r="N9" i="1"/>
  <c r="K10" i="1"/>
  <c r="K11" i="1" s="1"/>
  <c r="K9" i="1"/>
  <c r="H5" i="1"/>
  <c r="H4" i="1" s="1"/>
  <c r="H43" i="1" s="1"/>
  <c r="N18" i="1"/>
  <c r="N17" i="1" s="1"/>
  <c r="N49" i="1" s="1"/>
  <c r="K18" i="1"/>
  <c r="K17" i="1" s="1"/>
  <c r="K49" i="1" s="1"/>
  <c r="H18" i="1"/>
  <c r="H17" i="1" s="1"/>
  <c r="H49" i="1" s="1"/>
  <c r="N16" i="1"/>
  <c r="K16" i="1"/>
  <c r="H16" i="1"/>
  <c r="N24" i="1"/>
  <c r="N25" i="1" s="1"/>
  <c r="K24" i="1"/>
  <c r="K25" i="1" s="1"/>
  <c r="H24" i="1"/>
  <c r="H25" i="1" s="1"/>
  <c r="N23" i="1"/>
  <c r="K23" i="1"/>
  <c r="H23" i="1"/>
  <c r="H10" i="1"/>
  <c r="H11" i="1" s="1"/>
  <c r="H9" i="1"/>
  <c r="N3" i="1"/>
  <c r="K3" i="1"/>
  <c r="H3" i="1"/>
  <c r="K44" i="2" l="1"/>
  <c r="K50" i="2"/>
  <c r="H44" i="2"/>
  <c r="N50" i="2"/>
  <c r="N44" i="2"/>
  <c r="H50" i="2"/>
  <c r="H47" i="2"/>
  <c r="N52" i="2"/>
  <c r="N53" i="2" s="1"/>
  <c r="K11" i="2"/>
  <c r="K46" i="2" s="1"/>
  <c r="K47" i="2" s="1"/>
  <c r="N46" i="2"/>
  <c r="N47" i="2" s="1"/>
  <c r="H25" i="2"/>
  <c r="H52" i="2" s="1"/>
  <c r="H53" i="2" s="1"/>
  <c r="K25" i="2"/>
  <c r="K52" i="2" s="1"/>
  <c r="K53" i="2" s="1"/>
  <c r="N44" i="1"/>
  <c r="K43" i="1"/>
  <c r="K44" i="1" s="1"/>
  <c r="H46" i="1"/>
  <c r="H47" i="1" s="1"/>
  <c r="N50" i="1"/>
  <c r="K50" i="1"/>
  <c r="H50" i="1"/>
  <c r="N52" i="1"/>
  <c r="N53" i="1" s="1"/>
  <c r="K52" i="1"/>
  <c r="K53" i="1" s="1"/>
  <c r="H52" i="1"/>
  <c r="H53" i="1" s="1"/>
  <c r="N46" i="1"/>
  <c r="N47" i="1" s="1"/>
  <c r="K46" i="1"/>
  <c r="K47" i="1" s="1"/>
  <c r="H44" i="1" l="1"/>
  <c r="K52" i="3"/>
</calcChain>
</file>

<file path=xl/sharedStrings.xml><?xml version="1.0" encoding="utf-8"?>
<sst xmlns="http://schemas.openxmlformats.org/spreadsheetml/2006/main" count="2228" uniqueCount="81">
  <si>
    <t>to</t>
  </si>
  <si>
    <t>ANSWERS</t>
  </si>
  <si>
    <t>Load</t>
  </si>
  <si>
    <t>IMA</t>
  </si>
  <si>
    <t>N</t>
  </si>
  <si>
    <t>a</t>
  </si>
  <si>
    <t>b</t>
  </si>
  <si>
    <t>cm</t>
  </si>
  <si>
    <t>Effort</t>
  </si>
  <si>
    <t>Class 1 Lever #1</t>
  </si>
  <si>
    <t>Class 1 Lever #2</t>
  </si>
  <si>
    <t>Class 2 Lever</t>
  </si>
  <si>
    <t>Class 3 Lever</t>
  </si>
  <si>
    <t>Solve the following Lever Problems solving for the IMA and Effort</t>
  </si>
  <si>
    <t>*might be inverse for some</t>
  </si>
  <si>
    <t>N * 10</t>
  </si>
  <si>
    <t>Solve the following Lever Problems solving for the IMA and Effort or Load</t>
  </si>
  <si>
    <t>Pulley #1</t>
  </si>
  <si>
    <t>Rove</t>
  </si>
  <si>
    <t>Pulley #2</t>
  </si>
  <si>
    <t>to Disadvantage</t>
  </si>
  <si>
    <t>Pulley #3</t>
  </si>
  <si>
    <t>Pulley #4</t>
  </si>
  <si>
    <t>Pulley #5</t>
  </si>
  <si>
    <t>Pulley #6</t>
  </si>
  <si>
    <t>Wheel and Axle</t>
  </si>
  <si>
    <t>r</t>
  </si>
  <si>
    <t>R</t>
  </si>
  <si>
    <r>
      <t>F</t>
    </r>
    <r>
      <rPr>
        <vertAlign val="subscript"/>
        <sz val="20"/>
        <rFont val="Arial"/>
        <family val="2"/>
      </rPr>
      <t>r</t>
    </r>
  </si>
  <si>
    <r>
      <t>F</t>
    </r>
    <r>
      <rPr>
        <vertAlign val="subscript"/>
        <sz val="20"/>
        <rFont val="Arial"/>
        <family val="2"/>
      </rPr>
      <t>e</t>
    </r>
  </si>
  <si>
    <t>Row 1</t>
  </si>
  <si>
    <t>Row 2</t>
  </si>
  <si>
    <t>Row 3</t>
  </si>
  <si>
    <t>Row 4</t>
  </si>
  <si>
    <t>Row 5</t>
  </si>
  <si>
    <t>Belt Pulley</t>
  </si>
  <si>
    <t>D</t>
  </si>
  <si>
    <t>d</t>
  </si>
  <si>
    <t>Solve the following Pully Problems</t>
  </si>
  <si>
    <r>
      <t>F</t>
    </r>
    <r>
      <rPr>
        <vertAlign val="subscript"/>
        <sz val="20"/>
        <rFont val="Arial"/>
        <family val="2"/>
      </rPr>
      <t>L</t>
    </r>
  </si>
  <si>
    <t>Solve the following Wheel-Axle Problems</t>
  </si>
  <si>
    <t>Wedges</t>
  </si>
  <si>
    <t>Solve the following Wedge Problems</t>
  </si>
  <si>
    <t>t</t>
  </si>
  <si>
    <t>L</t>
  </si>
  <si>
    <t>Row 6</t>
  </si>
  <si>
    <t>Row 7</t>
  </si>
  <si>
    <t>Inclined Plane</t>
  </si>
  <si>
    <t>Solve the following Frictionless Inclined Problems</t>
  </si>
  <si>
    <t>Rise</t>
  </si>
  <si>
    <t>Len</t>
  </si>
  <si>
    <t>Len.</t>
  </si>
  <si>
    <t>IMA = Length/ Rise</t>
  </si>
  <si>
    <t>θ</t>
  </si>
  <si>
    <t>deg</t>
  </si>
  <si>
    <r>
      <t>θ = sin</t>
    </r>
    <r>
      <rPr>
        <b/>
        <vertAlign val="superscript"/>
        <sz val="20"/>
        <rFont val="Arial"/>
        <family val="2"/>
      </rPr>
      <t>-1</t>
    </r>
    <r>
      <rPr>
        <b/>
        <sz val="20"/>
        <rFont val="Arial"/>
        <family val="2"/>
      </rPr>
      <t>(1/IMA)=sin</t>
    </r>
    <r>
      <rPr>
        <b/>
        <vertAlign val="superscript"/>
        <sz val="20"/>
        <rFont val="Arial"/>
        <family val="2"/>
      </rPr>
      <t>-1</t>
    </r>
    <r>
      <rPr>
        <b/>
        <sz val="20"/>
        <rFont val="Arial"/>
        <family val="2"/>
      </rPr>
      <t>(rise/length)</t>
    </r>
  </si>
  <si>
    <t>Distance</t>
  </si>
  <si>
    <t>Load Distance</t>
  </si>
  <si>
    <t>Effort Distance</t>
  </si>
  <si>
    <r>
      <t>W</t>
    </r>
    <r>
      <rPr>
        <vertAlign val="subscript"/>
        <sz val="20"/>
        <rFont val="Arial"/>
        <family val="2"/>
      </rPr>
      <t>in</t>
    </r>
  </si>
  <si>
    <r>
      <t>W</t>
    </r>
    <r>
      <rPr>
        <vertAlign val="subscript"/>
        <sz val="20"/>
        <rFont val="Arial"/>
        <family val="2"/>
      </rPr>
      <t>out</t>
    </r>
  </si>
  <si>
    <t>J</t>
  </si>
  <si>
    <t>m</t>
  </si>
  <si>
    <t>Eff.</t>
  </si>
  <si>
    <r>
      <t>W</t>
    </r>
    <r>
      <rPr>
        <vertAlign val="subscript"/>
        <sz val="20"/>
        <rFont val="Arial"/>
        <family val="2"/>
      </rPr>
      <t>loss</t>
    </r>
  </si>
  <si>
    <t>AMA</t>
  </si>
  <si>
    <t xml:space="preserve">Solve the following Pulley Problems solving for the Effort Distance, IMA, Effort, Rove to Advantage/Disadvantage, Work In, Work Out, </t>
  </si>
  <si>
    <t>Work Lost, and AMA</t>
  </si>
  <si>
    <t>Solve the following Pulley Problems solving for the IMA, Effort, and Rove to Advantage/Disadvantage</t>
  </si>
  <si>
    <t>Gear Ratio</t>
  </si>
  <si>
    <r>
      <t>Torque</t>
    </r>
    <r>
      <rPr>
        <vertAlign val="subscript"/>
        <sz val="20"/>
        <rFont val="Arial"/>
        <family val="2"/>
      </rPr>
      <t>e</t>
    </r>
  </si>
  <si>
    <r>
      <t>Torque</t>
    </r>
    <r>
      <rPr>
        <vertAlign val="subscript"/>
        <sz val="20"/>
        <rFont val="Arial"/>
        <family val="2"/>
      </rPr>
      <t>L</t>
    </r>
  </si>
  <si>
    <t>N-m</t>
  </si>
  <si>
    <t>rpm</t>
  </si>
  <si>
    <r>
      <t>Speed</t>
    </r>
    <r>
      <rPr>
        <vertAlign val="subscript"/>
        <sz val="20"/>
        <rFont val="Arial"/>
        <family val="2"/>
      </rPr>
      <t>L</t>
    </r>
  </si>
  <si>
    <r>
      <t>Speed</t>
    </r>
    <r>
      <rPr>
        <vertAlign val="subscript"/>
        <sz val="20"/>
        <rFont val="Arial"/>
        <family val="2"/>
      </rPr>
      <t>e</t>
    </r>
  </si>
  <si>
    <t>Gear Ratio=driven/drive</t>
  </si>
  <si>
    <t>Speed ratio = drive/driven</t>
  </si>
  <si>
    <t>Speed Ratio</t>
  </si>
  <si>
    <t>ROW 2</t>
  </si>
  <si>
    <t>ROW 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</si>
</sst>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0"/>
    <numFmt numFmtId="165" formatCode="0.0"/>
  </numFmts>
  <fonts count="13">
    <font>
      <sz val="10"/>
      <name val="Arial"/>
    </font>
    <font>
      <sz val="20"/>
      <name val="Arial"/>
      <family val="2"/>
    </font>
    <font>
      <sz val="14"/>
      <name val="Arial"/>
      <family val="2"/>
    </font>
    <font>
      <sz val="20"/>
      <name val="Arial"/>
      <family val="2"/>
    </font>
    <font>
      <b/>
      <sz val="20"/>
      <name val="Calibri"/>
      <family val="2"/>
    </font>
    <font>
      <sz val="10"/>
      <name val="Arial"/>
      <family val="2"/>
    </font>
    <font>
      <b/>
      <sz val="18"/>
      <name val="Arial"/>
      <family val="2"/>
    </font>
    <font>
      <vertAlign val="subscript"/>
      <sz val="20"/>
      <name val="Arial"/>
      <family val="2"/>
    </font>
    <font>
      <b/>
      <sz val="20"/>
      <name val="Arial"/>
      <family val="2"/>
    </font>
    <font>
      <sz val="20"/>
      <name val="Calibri"/>
      <family val="2"/>
    </font>
    <font>
      <b/>
      <vertAlign val="superscript"/>
      <sz val="20"/>
      <name val="Arial"/>
      <family val="2"/>
    </font>
    <font>
      <sz val="18"/>
      <name val="Arial"/>
      <family val="2"/>
    </font>
    <font>
      <b/>
      <sz val="24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1"/>
        <bgColor indexed="64"/>
      </patternFill>
    </fill>
  </fills>
  <borders count="13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</borders>
  <cellStyleXfs count="2">
    <xf numFmtId="0" fontId="0" fillId="0" borderId="0"/>
    <xf numFmtId="0" fontId="5" fillId="0" borderId="0"/>
  </cellStyleXfs>
  <cellXfs count="84">
    <xf numFmtId="0" fontId="0" fillId="0" borderId="0" xfId="0"/>
    <xf numFmtId="0" fontId="1" fillId="0" borderId="0" xfId="0" applyFont="1"/>
    <xf numFmtId="0" fontId="1" fillId="0" borderId="0" xfId="0" applyFont="1" applyBorder="1"/>
    <xf numFmtId="0" fontId="1" fillId="2" borderId="1" xfId="0" applyFont="1" applyFill="1" applyBorder="1"/>
    <xf numFmtId="0" fontId="1" fillId="2" borderId="2" xfId="0" applyFont="1" applyFill="1" applyBorder="1" applyAlignment="1">
      <alignment horizontal="right"/>
    </xf>
    <xf numFmtId="0" fontId="1" fillId="2" borderId="2" xfId="0" applyFont="1" applyFill="1" applyBorder="1"/>
    <xf numFmtId="0" fontId="1" fillId="2" borderId="2" xfId="0" applyFont="1" applyFill="1" applyBorder="1" applyAlignment="1">
      <alignment horizontal="center"/>
    </xf>
    <xf numFmtId="0" fontId="1" fillId="2" borderId="3" xfId="0" applyFont="1" applyFill="1" applyBorder="1"/>
    <xf numFmtId="0" fontId="1" fillId="0" borderId="0" xfId="0" applyFont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1" fillId="0" borderId="0" xfId="0" applyFont="1" applyAlignment="1">
      <alignment horizontal="left"/>
    </xf>
    <xf numFmtId="0" fontId="1" fillId="0" borderId="0" xfId="0" applyFont="1" applyBorder="1" applyAlignment="1">
      <alignment horizontal="right" vertical="center"/>
    </xf>
    <xf numFmtId="0" fontId="1" fillId="0" borderId="0" xfId="0" applyFont="1" applyBorder="1" applyAlignment="1">
      <alignment horizontal="left"/>
    </xf>
    <xf numFmtId="0" fontId="2" fillId="0" borderId="0" xfId="0" applyFont="1" applyBorder="1" applyAlignment="1">
      <alignment horizontal="left" vertical="center"/>
    </xf>
    <xf numFmtId="0" fontId="3" fillId="0" borderId="0" xfId="0" applyFont="1" applyBorder="1" applyAlignment="1">
      <alignment horizontal="right" vertical="center"/>
    </xf>
    <xf numFmtId="0" fontId="4" fillId="0" borderId="0" xfId="0" applyFont="1" applyAlignment="1">
      <alignment horizontal="left" vertical="center"/>
    </xf>
    <xf numFmtId="0" fontId="1" fillId="0" borderId="4" xfId="0" applyFont="1" applyBorder="1"/>
    <xf numFmtId="1" fontId="1" fillId="0" borderId="4" xfId="0" applyNumberFormat="1" applyFont="1" applyBorder="1"/>
    <xf numFmtId="0" fontId="1" fillId="3" borderId="0" xfId="0" applyFont="1" applyFill="1" applyBorder="1"/>
    <xf numFmtId="0" fontId="1" fillId="3" borderId="0" xfId="0" applyFont="1" applyFill="1"/>
    <xf numFmtId="0" fontId="1" fillId="4" borderId="0" xfId="0" applyFont="1" applyFill="1" applyAlignment="1">
      <alignment horizontal="right" vertical="center"/>
    </xf>
    <xf numFmtId="0" fontId="1" fillId="4" borderId="0" xfId="0" applyFont="1" applyFill="1"/>
    <xf numFmtId="0" fontId="1" fillId="4" borderId="0" xfId="0" applyFont="1" applyFill="1" applyAlignment="1">
      <alignment horizontal="left"/>
    </xf>
    <xf numFmtId="0" fontId="1" fillId="0" borderId="0" xfId="0" applyFont="1" applyFill="1" applyBorder="1"/>
    <xf numFmtId="0" fontId="3" fillId="0" borderId="0" xfId="0" applyFont="1" applyFill="1" applyBorder="1" applyAlignment="1">
      <alignment horizontal="right" vertical="center"/>
    </xf>
    <xf numFmtId="0" fontId="2" fillId="0" borderId="0" xfId="0" applyFont="1" applyFill="1" applyBorder="1" applyAlignment="1">
      <alignment horizontal="left" vertical="center"/>
    </xf>
    <xf numFmtId="0" fontId="1" fillId="0" borderId="0" xfId="0" applyFont="1" applyBorder="1" applyAlignment="1">
      <alignment horizontal="left" vertical="center"/>
    </xf>
    <xf numFmtId="0" fontId="6" fillId="0" borderId="0" xfId="0" applyFont="1" applyAlignment="1">
      <alignment horizontal="left" vertical="center"/>
    </xf>
    <xf numFmtId="0" fontId="6" fillId="0" borderId="0" xfId="0" applyFont="1" applyFill="1" applyBorder="1" applyAlignment="1">
      <alignment horizontal="left" vertical="center"/>
    </xf>
    <xf numFmtId="0" fontId="1" fillId="0" borderId="0" xfId="0" applyFont="1" applyBorder="1" applyAlignment="1">
      <alignment horizontal="center"/>
    </xf>
    <xf numFmtId="164" fontId="1" fillId="0" borderId="4" xfId="0" applyNumberFormat="1" applyFont="1" applyBorder="1"/>
    <xf numFmtId="0" fontId="6" fillId="0" borderId="0" xfId="0" applyFont="1" applyFill="1" applyBorder="1" applyAlignment="1">
      <alignment horizontal="right" vertical="center"/>
    </xf>
    <xf numFmtId="0" fontId="6" fillId="0" borderId="0" xfId="0" applyFont="1" applyFill="1" applyBorder="1" applyAlignment="1">
      <alignment horizontal="center" vertical="center"/>
    </xf>
    <xf numFmtId="2" fontId="1" fillId="3" borderId="0" xfId="0" applyNumberFormat="1" applyFont="1" applyFill="1"/>
    <xf numFmtId="0" fontId="1" fillId="0" borderId="0" xfId="0" applyFont="1" applyFill="1" applyBorder="1" applyAlignment="1">
      <alignment horizontal="left" vertical="center"/>
    </xf>
    <xf numFmtId="0" fontId="1" fillId="0" borderId="0" xfId="0" applyFont="1" applyFill="1" applyBorder="1" applyAlignment="1">
      <alignment horizontal="left"/>
    </xf>
    <xf numFmtId="0" fontId="1" fillId="0" borderId="0" xfId="0" applyFont="1" applyFill="1" applyBorder="1" applyAlignment="1">
      <alignment horizontal="right" vertical="center"/>
    </xf>
    <xf numFmtId="0" fontId="6" fillId="0" borderId="0" xfId="0" applyFont="1" applyFill="1" applyAlignment="1">
      <alignment horizontal="left" vertical="center"/>
    </xf>
    <xf numFmtId="0" fontId="1" fillId="0" borderId="0" xfId="0" applyFont="1" applyFill="1" applyAlignment="1">
      <alignment horizontal="right" vertical="center"/>
    </xf>
    <xf numFmtId="0" fontId="4" fillId="0" borderId="0" xfId="0" applyFont="1" applyFill="1" applyAlignment="1">
      <alignment horizontal="left" vertical="center"/>
    </xf>
    <xf numFmtId="0" fontId="1" fillId="0" borderId="5" xfId="0" applyFont="1" applyBorder="1" applyAlignment="1">
      <alignment horizontal="left"/>
    </xf>
    <xf numFmtId="0" fontId="3" fillId="0" borderId="6" xfId="0" applyFont="1" applyBorder="1" applyAlignment="1">
      <alignment horizontal="right" vertical="center"/>
    </xf>
    <xf numFmtId="0" fontId="1" fillId="0" borderId="6" xfId="0" applyFont="1" applyBorder="1"/>
    <xf numFmtId="0" fontId="1" fillId="0" borderId="6" xfId="0" applyFont="1" applyBorder="1" applyAlignment="1">
      <alignment horizontal="left"/>
    </xf>
    <xf numFmtId="0" fontId="1" fillId="0" borderId="7" xfId="0" applyFont="1" applyBorder="1"/>
    <xf numFmtId="0" fontId="1" fillId="0" borderId="8" xfId="0" applyFont="1" applyBorder="1" applyAlignment="1">
      <alignment horizontal="left"/>
    </xf>
    <xf numFmtId="0" fontId="1" fillId="0" borderId="9" xfId="0" applyFont="1" applyBorder="1" applyAlignment="1">
      <alignment horizontal="right" vertical="center"/>
    </xf>
    <xf numFmtId="0" fontId="1" fillId="3" borderId="9" xfId="0" applyFont="1" applyFill="1" applyBorder="1"/>
    <xf numFmtId="0" fontId="4" fillId="0" borderId="9" xfId="0" applyFont="1" applyBorder="1" applyAlignment="1">
      <alignment horizontal="left" vertical="center"/>
    </xf>
    <xf numFmtId="0" fontId="1" fillId="3" borderId="10" xfId="0" applyFont="1" applyFill="1" applyBorder="1"/>
    <xf numFmtId="0" fontId="1" fillId="0" borderId="6" xfId="0" applyFont="1" applyFill="1" applyBorder="1" applyAlignment="1">
      <alignment horizontal="right" vertical="center"/>
    </xf>
    <xf numFmtId="0" fontId="1" fillId="0" borderId="7" xfId="0" applyFont="1" applyFill="1" applyBorder="1" applyAlignment="1">
      <alignment horizontal="right" vertical="center"/>
    </xf>
    <xf numFmtId="0" fontId="1" fillId="0" borderId="8" xfId="0" applyFont="1" applyBorder="1"/>
    <xf numFmtId="0" fontId="4" fillId="0" borderId="8" xfId="0" applyFont="1" applyBorder="1" applyAlignment="1">
      <alignment horizontal="left" vertical="center"/>
    </xf>
    <xf numFmtId="0" fontId="1" fillId="0" borderId="6" xfId="0" applyFont="1" applyFill="1" applyBorder="1"/>
    <xf numFmtId="0" fontId="1" fillId="0" borderId="6" xfId="0" applyFont="1" applyFill="1" applyBorder="1" applyAlignment="1">
      <alignment horizontal="left"/>
    </xf>
    <xf numFmtId="0" fontId="6" fillId="0" borderId="6" xfId="0" applyFont="1" applyFill="1" applyBorder="1" applyAlignment="1">
      <alignment horizontal="left" vertical="center"/>
    </xf>
    <xf numFmtId="0" fontId="1" fillId="0" borderId="8" xfId="0" applyFont="1" applyBorder="1" applyAlignment="1">
      <alignment horizontal="right" vertical="center"/>
    </xf>
    <xf numFmtId="0" fontId="1" fillId="2" borderId="8" xfId="0" applyFont="1" applyFill="1" applyBorder="1" applyAlignment="1">
      <alignment horizontal="center" vertical="center"/>
    </xf>
    <xf numFmtId="0" fontId="1" fillId="2" borderId="9" xfId="0" applyFont="1" applyFill="1" applyBorder="1"/>
    <xf numFmtId="0" fontId="1" fillId="2" borderId="9" xfId="0" applyFont="1" applyFill="1" applyBorder="1" applyAlignment="1">
      <alignment horizontal="right"/>
    </xf>
    <xf numFmtId="0" fontId="1" fillId="2" borderId="9" xfId="0" applyFont="1" applyFill="1" applyBorder="1" applyAlignment="1">
      <alignment horizontal="center"/>
    </xf>
    <xf numFmtId="0" fontId="1" fillId="2" borderId="10" xfId="0" applyFont="1" applyFill="1" applyBorder="1"/>
    <xf numFmtId="0" fontId="1" fillId="2" borderId="8" xfId="0" applyFont="1" applyFill="1" applyBorder="1"/>
    <xf numFmtId="0" fontId="8" fillId="0" borderId="0" xfId="0" applyFont="1" applyAlignment="1">
      <alignment horizontal="left" vertical="center"/>
    </xf>
    <xf numFmtId="0" fontId="9" fillId="0" borderId="0" xfId="0" applyFont="1" applyAlignment="1">
      <alignment horizontal="right" vertical="center"/>
    </xf>
    <xf numFmtId="0" fontId="1" fillId="0" borderId="11" xfId="0" applyFont="1" applyBorder="1" applyAlignment="1">
      <alignment horizontal="left"/>
    </xf>
    <xf numFmtId="0" fontId="1" fillId="0" borderId="12" xfId="0" applyFont="1" applyFill="1" applyBorder="1" applyAlignment="1">
      <alignment horizontal="right" vertical="center"/>
    </xf>
    <xf numFmtId="0" fontId="4" fillId="0" borderId="0" xfId="0" applyFont="1" applyBorder="1" applyAlignment="1">
      <alignment horizontal="left" vertical="center"/>
    </xf>
    <xf numFmtId="0" fontId="8" fillId="0" borderId="0" xfId="0" applyFont="1" applyBorder="1" applyAlignment="1">
      <alignment horizontal="left" vertical="center"/>
    </xf>
    <xf numFmtId="0" fontId="8" fillId="0" borderId="0" xfId="0" applyFont="1" applyBorder="1"/>
    <xf numFmtId="0" fontId="1" fillId="0" borderId="7" xfId="0" applyFont="1" applyBorder="1" applyAlignment="1">
      <alignment horizontal="left"/>
    </xf>
    <xf numFmtId="0" fontId="1" fillId="0" borderId="11" xfId="0" applyFont="1" applyBorder="1" applyAlignment="1">
      <alignment horizontal="right" vertical="center"/>
    </xf>
    <xf numFmtId="0" fontId="4" fillId="0" borderId="12" xfId="0" applyFont="1" applyBorder="1" applyAlignment="1">
      <alignment horizontal="left" vertical="center"/>
    </xf>
    <xf numFmtId="0" fontId="1" fillId="0" borderId="12" xfId="0" applyFont="1" applyBorder="1" applyAlignment="1">
      <alignment horizontal="left"/>
    </xf>
    <xf numFmtId="0" fontId="1" fillId="0" borderId="10" xfId="0" applyFont="1" applyFill="1" applyBorder="1" applyAlignment="1">
      <alignment horizontal="right" vertical="center"/>
    </xf>
    <xf numFmtId="0" fontId="1" fillId="0" borderId="11" xfId="0" applyFont="1" applyFill="1" applyBorder="1" applyAlignment="1">
      <alignment horizontal="right" vertical="center"/>
    </xf>
    <xf numFmtId="0" fontId="1" fillId="0" borderId="0" xfId="0" applyFont="1" applyAlignment="1">
      <alignment horizontal="left" vertical="center"/>
    </xf>
    <xf numFmtId="0" fontId="1" fillId="0" borderId="4" xfId="0" applyFont="1" applyBorder="1" applyAlignment="1">
      <alignment horizontal="right" vertical="center"/>
    </xf>
    <xf numFmtId="0" fontId="11" fillId="0" borderId="0" xfId="0" applyFont="1" applyAlignment="1">
      <alignment horizontal="left" vertical="center"/>
    </xf>
    <xf numFmtId="0" fontId="1" fillId="0" borderId="0" xfId="0" applyFont="1" applyBorder="1" applyAlignment="1">
      <alignment horizontal="right"/>
    </xf>
    <xf numFmtId="165" fontId="1" fillId="0" borderId="4" xfId="0" applyNumberFormat="1" applyFont="1" applyBorder="1"/>
    <xf numFmtId="0" fontId="12" fillId="0" borderId="0" xfId="0" applyFont="1" applyBorder="1" applyAlignment="1">
      <alignment horizontal="left" vertical="center"/>
    </xf>
  </cellXfs>
  <cellStyles count="2">
    <cellStyle name="Normal" xfId="0" builtinId="0"/>
    <cellStyle name="Normal 2" xfId="1" xr:uid="{00000000-0005-0000-0000-000001000000}"/>
  </cellStyles>
  <dxfs count="0"/>
  <tableStyles count="0" defaultTableStyle="TableStyleMedium2" defaultPivotStyle="PivotStyleLight16"/>
  <colors>
    <mruColors>
      <color rgb="FFFF6825"/>
      <color rgb="FFFF7D25"/>
      <color rgb="FFFF6600"/>
      <color rgb="FFFFAB57"/>
      <color rgb="FFF1C405"/>
      <color rgb="FFEAF006"/>
      <color rgb="FFFF9933"/>
      <color rgb="FFFFCC66"/>
      <color rgb="FF7B7B7B"/>
      <color rgb="FF77777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4" Type="http://schemas.openxmlformats.org/officeDocument/2006/relationships/image" Target="../media/image4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4" Type="http://schemas.openxmlformats.org/officeDocument/2006/relationships/image" Target="../media/image4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4" Type="http://schemas.openxmlformats.org/officeDocument/2006/relationships/image" Target="../media/image4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5.png"/><Relationship Id="rId6" Type="http://schemas.openxmlformats.org/officeDocument/2006/relationships/image" Target="../media/image10.png"/><Relationship Id="rId5" Type="http://schemas.openxmlformats.org/officeDocument/2006/relationships/image" Target="../media/image9.png"/><Relationship Id="rId4" Type="http://schemas.openxmlformats.org/officeDocument/2006/relationships/image" Target="../media/image8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5.png"/><Relationship Id="rId6" Type="http://schemas.openxmlformats.org/officeDocument/2006/relationships/image" Target="../media/image10.png"/><Relationship Id="rId5" Type="http://schemas.openxmlformats.org/officeDocument/2006/relationships/image" Target="../media/image9.png"/><Relationship Id="rId4" Type="http://schemas.openxmlformats.org/officeDocument/2006/relationships/image" Target="../media/image8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png"/><Relationship Id="rId1" Type="http://schemas.openxmlformats.org/officeDocument/2006/relationships/image" Target="../media/image13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141514</xdr:colOff>
      <xdr:row>9</xdr:row>
      <xdr:rowOff>119744</xdr:rowOff>
    </xdr:from>
    <xdr:to>
      <xdr:col>5</xdr:col>
      <xdr:colOff>827314</xdr:colOff>
      <xdr:row>12</xdr:row>
      <xdr:rowOff>248090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41514" y="2993573"/>
          <a:ext cx="3984171" cy="1108060"/>
        </a:xfrm>
        <a:prstGeom prst="rect">
          <a:avLst/>
        </a:prstGeom>
      </xdr:spPr>
    </xdr:pic>
    <xdr:clientData/>
  </xdr:twoCellAnchor>
  <xdr:twoCellAnchor editAs="oneCell">
    <xdr:from>
      <xdr:col>0</xdr:col>
      <xdr:colOff>32657</xdr:colOff>
      <xdr:row>2</xdr:row>
      <xdr:rowOff>152401</xdr:rowOff>
    </xdr:from>
    <xdr:to>
      <xdr:col>5</xdr:col>
      <xdr:colOff>827314</xdr:colOff>
      <xdr:row>5</xdr:row>
      <xdr:rowOff>321907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2657" y="783772"/>
          <a:ext cx="4093028" cy="1138335"/>
        </a:xfrm>
        <a:prstGeom prst="rect">
          <a:avLst/>
        </a:prstGeom>
      </xdr:spPr>
    </xdr:pic>
    <xdr:clientData/>
  </xdr:twoCellAnchor>
  <xdr:twoCellAnchor editAs="oneCell">
    <xdr:from>
      <xdr:col>0</xdr:col>
      <xdr:colOff>185057</xdr:colOff>
      <xdr:row>22</xdr:row>
      <xdr:rowOff>10886</xdr:rowOff>
    </xdr:from>
    <xdr:to>
      <xdr:col>6</xdr:col>
      <xdr:colOff>6250</xdr:colOff>
      <xdr:row>26</xdr:row>
      <xdr:rowOff>228601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85057" y="4811486"/>
          <a:ext cx="3972732" cy="1513115"/>
        </a:xfrm>
        <a:prstGeom prst="rect">
          <a:avLst/>
        </a:prstGeom>
      </xdr:spPr>
    </xdr:pic>
    <xdr:clientData/>
  </xdr:twoCellAnchor>
  <xdr:twoCellAnchor editAs="oneCell">
    <xdr:from>
      <xdr:col>0</xdr:col>
      <xdr:colOff>163286</xdr:colOff>
      <xdr:row>15</xdr:row>
      <xdr:rowOff>65314</xdr:rowOff>
    </xdr:from>
    <xdr:to>
      <xdr:col>5</xdr:col>
      <xdr:colOff>772887</xdr:colOff>
      <xdr:row>19</xdr:row>
      <xdr:rowOff>144725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63286" y="4865914"/>
          <a:ext cx="3907972" cy="1374811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119061</xdr:colOff>
      <xdr:row>3</xdr:row>
      <xdr:rowOff>190500</xdr:rowOff>
    </xdr:from>
    <xdr:to>
      <xdr:col>5</xdr:col>
      <xdr:colOff>346015</xdr:colOff>
      <xdr:row>11</xdr:row>
      <xdr:rowOff>166688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9061" y="1162050"/>
          <a:ext cx="3884554" cy="2624138"/>
        </a:xfrm>
        <a:prstGeom prst="rect">
          <a:avLst/>
        </a:prstGeom>
      </xdr:spPr>
    </xdr:pic>
    <xdr:clientData/>
  </xdr:twoCellAnchor>
  <xdr:twoCellAnchor editAs="oneCell">
    <xdr:from>
      <xdr:col>0</xdr:col>
      <xdr:colOff>47627</xdr:colOff>
      <xdr:row>35</xdr:row>
      <xdr:rowOff>71432</xdr:rowOff>
    </xdr:from>
    <xdr:to>
      <xdr:col>3</xdr:col>
      <xdr:colOff>571502</xdr:colOff>
      <xdr:row>41</xdr:row>
      <xdr:rowOff>214310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627" y="11549057"/>
          <a:ext cx="2667000" cy="180975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141514</xdr:colOff>
      <xdr:row>9</xdr:row>
      <xdr:rowOff>119744</xdr:rowOff>
    </xdr:from>
    <xdr:to>
      <xdr:col>5</xdr:col>
      <xdr:colOff>827314</xdr:colOff>
      <xdr:row>12</xdr:row>
      <xdr:rowOff>248090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41514" y="3062969"/>
          <a:ext cx="3905250" cy="1128471"/>
        </a:xfrm>
        <a:prstGeom prst="rect">
          <a:avLst/>
        </a:prstGeom>
      </xdr:spPr>
    </xdr:pic>
    <xdr:clientData/>
  </xdr:twoCellAnchor>
  <xdr:twoCellAnchor editAs="oneCell">
    <xdr:from>
      <xdr:col>0</xdr:col>
      <xdr:colOff>32657</xdr:colOff>
      <xdr:row>2</xdr:row>
      <xdr:rowOff>152401</xdr:rowOff>
    </xdr:from>
    <xdr:to>
      <xdr:col>5</xdr:col>
      <xdr:colOff>827314</xdr:colOff>
      <xdr:row>5</xdr:row>
      <xdr:rowOff>321907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2657" y="800101"/>
          <a:ext cx="4014107" cy="1160106"/>
        </a:xfrm>
        <a:prstGeom prst="rect">
          <a:avLst/>
        </a:prstGeom>
      </xdr:spPr>
    </xdr:pic>
    <xdr:clientData/>
  </xdr:twoCellAnchor>
  <xdr:twoCellAnchor editAs="oneCell">
    <xdr:from>
      <xdr:col>0</xdr:col>
      <xdr:colOff>185057</xdr:colOff>
      <xdr:row>22</xdr:row>
      <xdr:rowOff>10886</xdr:rowOff>
    </xdr:from>
    <xdr:to>
      <xdr:col>6</xdr:col>
      <xdr:colOff>6250</xdr:colOff>
      <xdr:row>26</xdr:row>
      <xdr:rowOff>228601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85057" y="7221311"/>
          <a:ext cx="3888368" cy="1541690"/>
        </a:xfrm>
        <a:prstGeom prst="rect">
          <a:avLst/>
        </a:prstGeom>
      </xdr:spPr>
    </xdr:pic>
    <xdr:clientData/>
  </xdr:twoCellAnchor>
  <xdr:twoCellAnchor editAs="oneCell">
    <xdr:from>
      <xdr:col>0</xdr:col>
      <xdr:colOff>163286</xdr:colOff>
      <xdr:row>15</xdr:row>
      <xdr:rowOff>65314</xdr:rowOff>
    </xdr:from>
    <xdr:to>
      <xdr:col>5</xdr:col>
      <xdr:colOff>772887</xdr:colOff>
      <xdr:row>19</xdr:row>
      <xdr:rowOff>144725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63286" y="4980214"/>
          <a:ext cx="3829051" cy="140338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141514</xdr:colOff>
      <xdr:row>9</xdr:row>
      <xdr:rowOff>119744</xdr:rowOff>
    </xdr:from>
    <xdr:to>
      <xdr:col>5</xdr:col>
      <xdr:colOff>827314</xdr:colOff>
      <xdr:row>12</xdr:row>
      <xdr:rowOff>248090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41514" y="3062969"/>
          <a:ext cx="3905250" cy="1128471"/>
        </a:xfrm>
        <a:prstGeom prst="rect">
          <a:avLst/>
        </a:prstGeom>
      </xdr:spPr>
    </xdr:pic>
    <xdr:clientData/>
  </xdr:twoCellAnchor>
  <xdr:twoCellAnchor editAs="oneCell">
    <xdr:from>
      <xdr:col>0</xdr:col>
      <xdr:colOff>32657</xdr:colOff>
      <xdr:row>2</xdr:row>
      <xdr:rowOff>152401</xdr:rowOff>
    </xdr:from>
    <xdr:to>
      <xdr:col>5</xdr:col>
      <xdr:colOff>827314</xdr:colOff>
      <xdr:row>5</xdr:row>
      <xdr:rowOff>321907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2657" y="800101"/>
          <a:ext cx="4014107" cy="1160106"/>
        </a:xfrm>
        <a:prstGeom prst="rect">
          <a:avLst/>
        </a:prstGeom>
      </xdr:spPr>
    </xdr:pic>
    <xdr:clientData/>
  </xdr:twoCellAnchor>
  <xdr:twoCellAnchor editAs="oneCell">
    <xdr:from>
      <xdr:col>0</xdr:col>
      <xdr:colOff>185057</xdr:colOff>
      <xdr:row>22</xdr:row>
      <xdr:rowOff>10886</xdr:rowOff>
    </xdr:from>
    <xdr:to>
      <xdr:col>6</xdr:col>
      <xdr:colOff>6250</xdr:colOff>
      <xdr:row>26</xdr:row>
      <xdr:rowOff>228601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85057" y="7221311"/>
          <a:ext cx="3888368" cy="1541690"/>
        </a:xfrm>
        <a:prstGeom prst="rect">
          <a:avLst/>
        </a:prstGeom>
      </xdr:spPr>
    </xdr:pic>
    <xdr:clientData/>
  </xdr:twoCellAnchor>
  <xdr:twoCellAnchor editAs="oneCell">
    <xdr:from>
      <xdr:col>0</xdr:col>
      <xdr:colOff>163286</xdr:colOff>
      <xdr:row>15</xdr:row>
      <xdr:rowOff>65314</xdr:rowOff>
    </xdr:from>
    <xdr:to>
      <xdr:col>5</xdr:col>
      <xdr:colOff>772887</xdr:colOff>
      <xdr:row>19</xdr:row>
      <xdr:rowOff>144725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63286" y="4980214"/>
          <a:ext cx="3829051" cy="140338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54429</xdr:colOff>
      <xdr:row>2</xdr:row>
      <xdr:rowOff>149675</xdr:rowOff>
    </xdr:from>
    <xdr:to>
      <xdr:col>4</xdr:col>
      <xdr:colOff>0</xdr:colOff>
      <xdr:row>14</xdr:row>
      <xdr:rowOff>316818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66750" y="802818"/>
          <a:ext cx="1864179" cy="4154036"/>
        </a:xfrm>
        <a:prstGeom prst="rect">
          <a:avLst/>
        </a:prstGeom>
      </xdr:spPr>
    </xdr:pic>
    <xdr:clientData/>
  </xdr:twoCellAnchor>
  <xdr:twoCellAnchor editAs="oneCell">
    <xdr:from>
      <xdr:col>8</xdr:col>
      <xdr:colOff>353787</xdr:colOff>
      <xdr:row>3</xdr:row>
      <xdr:rowOff>149679</xdr:rowOff>
    </xdr:from>
    <xdr:to>
      <xdr:col>10</xdr:col>
      <xdr:colOff>783252</xdr:colOff>
      <xdr:row>15</xdr:row>
      <xdr:rowOff>227617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136823" y="1129393"/>
          <a:ext cx="1803786" cy="4078438"/>
        </a:xfrm>
        <a:prstGeom prst="rect">
          <a:avLst/>
        </a:prstGeom>
      </xdr:spPr>
    </xdr:pic>
    <xdr:clientData/>
  </xdr:twoCellAnchor>
  <xdr:twoCellAnchor>
    <xdr:from>
      <xdr:col>13</xdr:col>
      <xdr:colOff>843644</xdr:colOff>
      <xdr:row>2</xdr:row>
      <xdr:rowOff>81643</xdr:rowOff>
    </xdr:from>
    <xdr:to>
      <xdr:col>17</xdr:col>
      <xdr:colOff>476013</xdr:colOff>
      <xdr:row>16</xdr:row>
      <xdr:rowOff>149678</xdr:rowOff>
    </xdr:to>
    <xdr:grpSp>
      <xdr:nvGrpSpPr>
        <xdr:cNvPr id="14" name="Group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GrpSpPr/>
      </xdr:nvGrpSpPr>
      <xdr:grpSpPr>
        <a:xfrm>
          <a:off x="10321019" y="748393"/>
          <a:ext cx="2394619" cy="4735285"/>
          <a:chOff x="7467600" y="116486"/>
          <a:chExt cx="1442118" cy="3336759"/>
        </a:xfrm>
      </xdr:grpSpPr>
      <xdr:pic>
        <xdr:nvPicPr>
          <xdr:cNvPr id="15" name="il_fi" descr="http://www.oberlin.edu/physics/catalog/demonstrations/mech/pulleys.gif">
            <a:extLst>
              <a:ext uri="{FF2B5EF4-FFF2-40B4-BE49-F238E27FC236}">
                <a16:creationId xmlns:a16="http://schemas.microsoft.com/office/drawing/2014/main" id="{00000000-0008-0000-0300-00000F000000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69378"/>
          <a:stretch/>
        </xdr:blipFill>
        <xdr:spPr bwMode="auto">
          <a:xfrm>
            <a:off x="7797465" y="116486"/>
            <a:ext cx="1112253" cy="31242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16" name="Rectangle 15">
            <a:extLst>
              <a:ext uri="{FF2B5EF4-FFF2-40B4-BE49-F238E27FC236}">
                <a16:creationId xmlns:a16="http://schemas.microsoft.com/office/drawing/2014/main" id="{00000000-0008-0000-0300-000010000000}"/>
              </a:ext>
            </a:extLst>
          </xdr:cNvPr>
          <xdr:cNvSpPr/>
        </xdr:nvSpPr>
        <xdr:spPr>
          <a:xfrm>
            <a:off x="7467600" y="1131149"/>
            <a:ext cx="720005" cy="369332"/>
          </a:xfrm>
          <a:prstGeom prst="rect">
            <a:avLst/>
          </a:prstGeom>
          <a:solidFill>
            <a:schemeClr val="bg1"/>
          </a:solidFill>
        </xdr:spPr>
        <xdr:txBody>
          <a:bodyPr wrap="square">
            <a:sp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en-US" b="1">
                <a:solidFill>
                  <a:schemeClr val="tx1"/>
                </a:solidFill>
              </a:rPr>
              <a:t>Effort</a:t>
            </a:r>
          </a:p>
        </xdr:txBody>
      </xdr:sp>
      <xdr:sp macro="" textlink="">
        <xdr:nvSpPr>
          <xdr:cNvPr id="17" name="Rectangle 16">
            <a:extLst>
              <a:ext uri="{FF2B5EF4-FFF2-40B4-BE49-F238E27FC236}">
                <a16:creationId xmlns:a16="http://schemas.microsoft.com/office/drawing/2014/main" id="{00000000-0008-0000-0300-000011000000}"/>
              </a:ext>
            </a:extLst>
          </xdr:cNvPr>
          <xdr:cNvSpPr/>
        </xdr:nvSpPr>
        <xdr:spPr>
          <a:xfrm>
            <a:off x="8137029" y="3083913"/>
            <a:ext cx="643126" cy="369332"/>
          </a:xfrm>
          <a:prstGeom prst="rect">
            <a:avLst/>
          </a:prstGeom>
          <a:solidFill>
            <a:schemeClr val="bg1"/>
          </a:solidFill>
        </xdr:spPr>
        <xdr:txBody>
          <a:bodyPr wrap="square">
            <a:sp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en-US" b="1">
                <a:solidFill>
                  <a:schemeClr val="tx1"/>
                </a:solidFill>
              </a:rPr>
              <a:t>Load</a:t>
            </a:r>
          </a:p>
        </xdr:txBody>
      </xdr:sp>
    </xdr:grpSp>
    <xdr:clientData/>
  </xdr:twoCellAnchor>
  <xdr:twoCellAnchor editAs="oneCell">
    <xdr:from>
      <xdr:col>15</xdr:col>
      <xdr:colOff>340179</xdr:colOff>
      <xdr:row>18</xdr:row>
      <xdr:rowOff>81643</xdr:rowOff>
    </xdr:from>
    <xdr:to>
      <xdr:col>17</xdr:col>
      <xdr:colOff>513149</xdr:colOff>
      <xdr:row>32</xdr:row>
      <xdr:rowOff>65533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00000000-0008-0000-03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1307536" y="6041572"/>
          <a:ext cx="1397613" cy="4637532"/>
        </a:xfrm>
        <a:prstGeom prst="rect">
          <a:avLst/>
        </a:prstGeom>
      </xdr:spPr>
    </xdr:pic>
    <xdr:clientData/>
  </xdr:twoCellAnchor>
  <xdr:twoCellAnchor editAs="oneCell">
    <xdr:from>
      <xdr:col>9</xdr:col>
      <xdr:colOff>231322</xdr:colOff>
      <xdr:row>18</xdr:row>
      <xdr:rowOff>40821</xdr:rowOff>
    </xdr:from>
    <xdr:to>
      <xdr:col>10</xdr:col>
      <xdr:colOff>637121</xdr:colOff>
      <xdr:row>31</xdr:row>
      <xdr:rowOff>322012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00000000-0008-0000-03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626679" y="6000750"/>
          <a:ext cx="1167799" cy="4608262"/>
        </a:xfrm>
        <a:prstGeom prst="rect">
          <a:avLst/>
        </a:prstGeom>
      </xdr:spPr>
    </xdr:pic>
    <xdr:clientData/>
  </xdr:twoCellAnchor>
  <xdr:twoCellAnchor editAs="oneCell">
    <xdr:from>
      <xdr:col>1</xdr:col>
      <xdr:colOff>653143</xdr:colOff>
      <xdr:row>18</xdr:row>
      <xdr:rowOff>54427</xdr:rowOff>
    </xdr:from>
    <xdr:to>
      <xdr:col>3</xdr:col>
      <xdr:colOff>571502</xdr:colOff>
      <xdr:row>31</xdr:row>
      <xdr:rowOff>311921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0300-00000D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2039" t="5541" r="43452" b="4557"/>
        <a:stretch/>
      </xdr:blipFill>
      <xdr:spPr bwMode="auto">
        <a:xfrm>
          <a:off x="1265464" y="6014356"/>
          <a:ext cx="1224645" cy="45845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500063</xdr:colOff>
      <xdr:row>2</xdr:row>
      <xdr:rowOff>71437</xdr:rowOff>
    </xdr:from>
    <xdr:to>
      <xdr:col>9</xdr:col>
      <xdr:colOff>720725</xdr:colOff>
      <xdr:row>13</xdr:row>
      <xdr:rowOff>123825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1688" y="738187"/>
          <a:ext cx="7126287" cy="4005263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0</xdr:col>
      <xdr:colOff>1524002</xdr:colOff>
      <xdr:row>38</xdr:row>
      <xdr:rowOff>95251</xdr:rowOff>
    </xdr:from>
    <xdr:to>
      <xdr:col>5</xdr:col>
      <xdr:colOff>619126</xdr:colOff>
      <xdr:row>49</xdr:row>
      <xdr:rowOff>206478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2" y="13525501"/>
          <a:ext cx="4095749" cy="2301977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54429</xdr:colOff>
      <xdr:row>4</xdr:row>
      <xdr:rowOff>149675</xdr:rowOff>
    </xdr:from>
    <xdr:to>
      <xdr:col>4</xdr:col>
      <xdr:colOff>0</xdr:colOff>
      <xdr:row>16</xdr:row>
      <xdr:rowOff>173943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64029" y="797375"/>
          <a:ext cx="1860096" cy="4100968"/>
        </a:xfrm>
        <a:prstGeom prst="rect">
          <a:avLst/>
        </a:prstGeom>
      </xdr:spPr>
    </xdr:pic>
    <xdr:clientData/>
  </xdr:twoCellAnchor>
  <xdr:twoCellAnchor editAs="oneCell">
    <xdr:from>
      <xdr:col>8</xdr:col>
      <xdr:colOff>353787</xdr:colOff>
      <xdr:row>5</xdr:row>
      <xdr:rowOff>149679</xdr:rowOff>
    </xdr:from>
    <xdr:to>
      <xdr:col>10</xdr:col>
      <xdr:colOff>783252</xdr:colOff>
      <xdr:row>17</xdr:row>
      <xdr:rowOff>84742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135462" y="1121229"/>
          <a:ext cx="1801065" cy="4021288"/>
        </a:xfrm>
        <a:prstGeom prst="rect">
          <a:avLst/>
        </a:prstGeom>
      </xdr:spPr>
    </xdr:pic>
    <xdr:clientData/>
  </xdr:twoCellAnchor>
  <xdr:twoCellAnchor>
    <xdr:from>
      <xdr:col>13</xdr:col>
      <xdr:colOff>843644</xdr:colOff>
      <xdr:row>4</xdr:row>
      <xdr:rowOff>81643</xdr:rowOff>
    </xdr:from>
    <xdr:to>
      <xdr:col>17</xdr:col>
      <xdr:colOff>476013</xdr:colOff>
      <xdr:row>18</xdr:row>
      <xdr:rowOff>149678</xdr:rowOff>
    </xdr:to>
    <xdr:grpSp>
      <xdr:nvGrpSpPr>
        <xdr:cNvPr id="4" name="Group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GrpSpPr/>
      </xdr:nvGrpSpPr>
      <xdr:grpSpPr>
        <a:xfrm>
          <a:off x="11670394" y="1351643"/>
          <a:ext cx="2775619" cy="4703535"/>
          <a:chOff x="7467600" y="116486"/>
          <a:chExt cx="1442118" cy="3336759"/>
        </a:xfrm>
      </xdr:grpSpPr>
      <xdr:pic>
        <xdr:nvPicPr>
          <xdr:cNvPr id="5" name="il_fi" descr="http://www.oberlin.edu/physics/catalog/demonstrations/mech/pulleys.gif">
            <a:extLst>
              <a:ext uri="{FF2B5EF4-FFF2-40B4-BE49-F238E27FC236}">
                <a16:creationId xmlns:a16="http://schemas.microsoft.com/office/drawing/2014/main" id="{00000000-0008-0000-0500-000005000000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69378"/>
          <a:stretch/>
        </xdr:blipFill>
        <xdr:spPr bwMode="auto">
          <a:xfrm>
            <a:off x="7797465" y="116486"/>
            <a:ext cx="1112253" cy="31242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6" name="Rectangle 5">
            <a:extLst>
              <a:ext uri="{FF2B5EF4-FFF2-40B4-BE49-F238E27FC236}">
                <a16:creationId xmlns:a16="http://schemas.microsoft.com/office/drawing/2014/main" id="{00000000-0008-0000-0500-000006000000}"/>
              </a:ext>
            </a:extLst>
          </xdr:cNvPr>
          <xdr:cNvSpPr/>
        </xdr:nvSpPr>
        <xdr:spPr>
          <a:xfrm>
            <a:off x="7467600" y="1131149"/>
            <a:ext cx="720005" cy="369332"/>
          </a:xfrm>
          <a:prstGeom prst="rect">
            <a:avLst/>
          </a:prstGeom>
          <a:solidFill>
            <a:schemeClr val="bg1"/>
          </a:solidFill>
        </xdr:spPr>
        <xdr:txBody>
          <a:bodyPr wrap="square">
            <a:sp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en-US" b="1">
                <a:solidFill>
                  <a:schemeClr val="tx1"/>
                </a:solidFill>
              </a:rPr>
              <a:t>Effort</a:t>
            </a:r>
          </a:p>
        </xdr:txBody>
      </xdr:sp>
      <xdr:sp macro="" textlink="">
        <xdr:nvSpPr>
          <xdr:cNvPr id="7" name="Rectangle 6">
            <a:extLst>
              <a:ext uri="{FF2B5EF4-FFF2-40B4-BE49-F238E27FC236}">
                <a16:creationId xmlns:a16="http://schemas.microsoft.com/office/drawing/2014/main" id="{00000000-0008-0000-0500-000007000000}"/>
              </a:ext>
            </a:extLst>
          </xdr:cNvPr>
          <xdr:cNvSpPr/>
        </xdr:nvSpPr>
        <xdr:spPr>
          <a:xfrm>
            <a:off x="8137029" y="3083913"/>
            <a:ext cx="643126" cy="369332"/>
          </a:xfrm>
          <a:prstGeom prst="rect">
            <a:avLst/>
          </a:prstGeom>
          <a:solidFill>
            <a:schemeClr val="bg1"/>
          </a:solidFill>
        </xdr:spPr>
        <xdr:txBody>
          <a:bodyPr wrap="square">
            <a:sp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en-US" b="1">
                <a:solidFill>
                  <a:schemeClr val="tx1"/>
                </a:solidFill>
              </a:rPr>
              <a:t>Load</a:t>
            </a:r>
          </a:p>
        </xdr:txBody>
      </xdr:sp>
    </xdr:grpSp>
    <xdr:clientData/>
  </xdr:twoCellAnchor>
  <xdr:twoCellAnchor editAs="oneCell">
    <xdr:from>
      <xdr:col>15</xdr:col>
      <xdr:colOff>340179</xdr:colOff>
      <xdr:row>20</xdr:row>
      <xdr:rowOff>81643</xdr:rowOff>
    </xdr:from>
    <xdr:to>
      <xdr:col>17</xdr:col>
      <xdr:colOff>513149</xdr:colOff>
      <xdr:row>33</xdr:row>
      <xdr:rowOff>256033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1303454" y="5968093"/>
          <a:ext cx="1392170" cy="4574940"/>
        </a:xfrm>
        <a:prstGeom prst="rect">
          <a:avLst/>
        </a:prstGeom>
      </xdr:spPr>
    </xdr:pic>
    <xdr:clientData/>
  </xdr:twoCellAnchor>
  <xdr:twoCellAnchor editAs="oneCell">
    <xdr:from>
      <xdr:col>9</xdr:col>
      <xdr:colOff>231322</xdr:colOff>
      <xdr:row>20</xdr:row>
      <xdr:rowOff>40821</xdr:rowOff>
    </xdr:from>
    <xdr:to>
      <xdr:col>10</xdr:col>
      <xdr:colOff>637121</xdr:colOff>
      <xdr:row>33</xdr:row>
      <xdr:rowOff>179137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622597" y="5927271"/>
          <a:ext cx="1167799" cy="4548391"/>
        </a:xfrm>
        <a:prstGeom prst="rect">
          <a:avLst/>
        </a:prstGeom>
      </xdr:spPr>
    </xdr:pic>
    <xdr:clientData/>
  </xdr:twoCellAnchor>
  <xdr:twoCellAnchor editAs="oneCell">
    <xdr:from>
      <xdr:col>1</xdr:col>
      <xdr:colOff>653143</xdr:colOff>
      <xdr:row>20</xdr:row>
      <xdr:rowOff>54427</xdr:rowOff>
    </xdr:from>
    <xdr:to>
      <xdr:col>3</xdr:col>
      <xdr:colOff>571502</xdr:colOff>
      <xdr:row>33</xdr:row>
      <xdr:rowOff>169046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2039" t="5541" r="43452" b="4557"/>
        <a:stretch/>
      </xdr:blipFill>
      <xdr:spPr bwMode="auto">
        <a:xfrm>
          <a:off x="1262743" y="5940877"/>
          <a:ext cx="1223284" cy="45246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2</xdr:row>
      <xdr:rowOff>23813</xdr:rowOff>
    </xdr:from>
    <xdr:to>
      <xdr:col>4</xdr:col>
      <xdr:colOff>428625</xdr:colOff>
      <xdr:row>10</xdr:row>
      <xdr:rowOff>238125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690563"/>
          <a:ext cx="3143250" cy="3024187"/>
        </a:xfrm>
        <a:prstGeom prst="rect">
          <a:avLst/>
        </a:prstGeom>
        <a:solidFill>
          <a:schemeClr val="tx1"/>
        </a:solidFill>
        <a:ln>
          <a:noFill/>
        </a:ln>
        <a:effectLst/>
      </xdr:spPr>
    </xdr:pic>
    <xdr:clientData/>
  </xdr:twoCellAnchor>
  <xdr:twoCellAnchor editAs="oneCell">
    <xdr:from>
      <xdr:col>1</xdr:col>
      <xdr:colOff>331972</xdr:colOff>
      <xdr:row>35</xdr:row>
      <xdr:rowOff>23813</xdr:rowOff>
    </xdr:from>
    <xdr:to>
      <xdr:col>4</xdr:col>
      <xdr:colOff>595312</xdr:colOff>
      <xdr:row>41</xdr:row>
      <xdr:rowOff>211233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1097" y="11977688"/>
          <a:ext cx="2406465" cy="2282920"/>
        </a:xfrm>
        <a:prstGeom prst="rect">
          <a:avLst/>
        </a:prstGeom>
        <a:solidFill>
          <a:schemeClr val="tx1"/>
        </a:solidFill>
        <a:ln>
          <a:noFill/>
        </a:ln>
        <a:effectLst/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404812</xdr:colOff>
      <xdr:row>2</xdr:row>
      <xdr:rowOff>23814</xdr:rowOff>
    </xdr:from>
    <xdr:to>
      <xdr:col>4</xdr:col>
      <xdr:colOff>153372</xdr:colOff>
      <xdr:row>14</xdr:row>
      <xdr:rowOff>115031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218" r="8196" b="43277"/>
        <a:stretch/>
      </xdr:blipFill>
      <xdr:spPr bwMode="auto">
        <a:xfrm rot="16200000">
          <a:off x="-99891" y="1814392"/>
          <a:ext cx="4139342" cy="1891685"/>
        </a:xfrm>
        <a:prstGeom prst="rect">
          <a:avLst/>
        </a:prstGeom>
        <a:solidFill>
          <a:schemeClr val="tx1"/>
        </a:solidFill>
        <a:ln>
          <a:noFill/>
        </a:ln>
        <a:effectLst/>
      </xdr:spPr>
    </xdr:pic>
    <xdr:clientData/>
  </xdr:twoCellAnchor>
  <xdr:twoCellAnchor editAs="oneCell">
    <xdr:from>
      <xdr:col>0</xdr:col>
      <xdr:colOff>166688</xdr:colOff>
      <xdr:row>37</xdr:row>
      <xdr:rowOff>95250</xdr:rowOff>
    </xdr:from>
    <xdr:to>
      <xdr:col>4</xdr:col>
      <xdr:colOff>312738</xdr:colOff>
      <xdr:row>42</xdr:row>
      <xdr:rowOff>273050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688" y="12049125"/>
          <a:ext cx="2908300" cy="1511300"/>
        </a:xfrm>
        <a:prstGeom prst="rect">
          <a:avLst/>
        </a:prstGeom>
        <a:solidFill>
          <a:schemeClr val="tx1"/>
        </a:solidFill>
        <a:ln>
          <a:noFill/>
        </a:ln>
        <a:effectLst/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119061</xdr:colOff>
      <xdr:row>3</xdr:row>
      <xdr:rowOff>190500</xdr:rowOff>
    </xdr:from>
    <xdr:to>
      <xdr:col>5</xdr:col>
      <xdr:colOff>346015</xdr:colOff>
      <xdr:row>11</xdr:row>
      <xdr:rowOff>166688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9061" y="1190625"/>
          <a:ext cx="3894079" cy="2643188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37</xdr:row>
      <xdr:rowOff>0</xdr:rowOff>
    </xdr:from>
    <xdr:to>
      <xdr:col>3</xdr:col>
      <xdr:colOff>523876</xdr:colOff>
      <xdr:row>44</xdr:row>
      <xdr:rowOff>143407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" y="12144375"/>
          <a:ext cx="2667000" cy="181028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P55"/>
  <sheetViews>
    <sheetView view="pageBreakPreview" zoomScale="50" zoomScaleNormal="100" zoomScaleSheetLayoutView="50" workbookViewId="0">
      <selection activeCell="D29" sqref="D29"/>
    </sheetView>
  </sheetViews>
  <sheetFormatPr baseColWidth="10" defaultColWidth="9.1640625" defaultRowHeight="25"/>
  <cols>
    <col min="1" max="1" width="9.1640625" style="8" bestFit="1" customWidth="1"/>
    <col min="2" max="2" width="10.5" style="1" customWidth="1"/>
    <col min="3" max="3" width="9.1640625" style="1"/>
    <col min="4" max="4" width="9.1640625" style="1" bestFit="1" customWidth="1"/>
    <col min="5" max="5" width="10.5" style="1" customWidth="1"/>
    <col min="6" max="6" width="12.6640625" style="1" bestFit="1" customWidth="1"/>
    <col min="7" max="7" width="11.5" style="1" bestFit="1" customWidth="1"/>
    <col min="8" max="8" width="13.6640625" style="1" customWidth="1"/>
    <col min="9" max="9" width="9.1640625" style="1"/>
    <col min="10" max="10" width="11.5" style="1" bestFit="1" customWidth="1"/>
    <col min="11" max="11" width="13.6640625" style="1" customWidth="1"/>
    <col min="12" max="12" width="9.1640625" style="1"/>
    <col min="13" max="13" width="11.5" style="1" bestFit="1" customWidth="1"/>
    <col min="14" max="14" width="13.6640625" style="1" customWidth="1"/>
    <col min="15" max="16384" width="9.1640625" style="1"/>
  </cols>
  <sheetData>
    <row r="1" spans="1:15" s="24" customFormat="1">
      <c r="A1" s="25"/>
      <c r="C1" s="26"/>
      <c r="D1" s="25"/>
      <c r="G1" s="25"/>
      <c r="I1" s="30" t="s">
        <v>13</v>
      </c>
      <c r="J1" s="25"/>
      <c r="L1" s="26"/>
      <c r="M1" s="25"/>
      <c r="O1" s="26"/>
    </row>
    <row r="2" spans="1:15" s="24" customFormat="1">
      <c r="A2" s="25"/>
      <c r="C2" s="29" t="s">
        <v>9</v>
      </c>
      <c r="D2" s="25"/>
      <c r="F2" s="13"/>
      <c r="G2" s="25"/>
      <c r="I2" s="26"/>
      <c r="J2" s="25"/>
      <c r="L2" s="26"/>
      <c r="M2" s="25"/>
      <c r="O2" s="26"/>
    </row>
    <row r="3" spans="1:15">
      <c r="A3" s="10"/>
      <c r="C3" s="11"/>
      <c r="D3" s="10"/>
      <c r="F3" s="11"/>
      <c r="G3" s="10" t="s">
        <v>2</v>
      </c>
      <c r="H3" s="17">
        <f ca="1">(ROUND(($L$54+($N$54-$L$54)*RAND()),0))*10</f>
        <v>20</v>
      </c>
      <c r="I3" s="28" t="s">
        <v>4</v>
      </c>
      <c r="J3" s="10" t="s">
        <v>2</v>
      </c>
      <c r="K3" s="17">
        <f ca="1">(ROUND(($L$54+($N$54-$L$54)*RAND()),0))*10</f>
        <v>110</v>
      </c>
      <c r="L3" s="28" t="s">
        <v>4</v>
      </c>
      <c r="M3" s="10" t="s">
        <v>2</v>
      </c>
      <c r="N3" s="17">
        <f ca="1">(ROUND(($L$54+($N$54-$L$54)*RAND()),0))*10</f>
        <v>20</v>
      </c>
      <c r="O3" s="28" t="s">
        <v>4</v>
      </c>
    </row>
    <row r="4" spans="1:15" ht="26">
      <c r="D4" s="12"/>
      <c r="E4" s="2"/>
      <c r="F4" s="14"/>
      <c r="G4" s="10" t="s">
        <v>5</v>
      </c>
      <c r="H4" s="18">
        <f ca="1">(ROUND(($L$54+($N$54-$L$54)*RAND()),0))*H5</f>
        <v>180</v>
      </c>
      <c r="I4" s="16" t="s">
        <v>7</v>
      </c>
      <c r="J4" s="10" t="s">
        <v>5</v>
      </c>
      <c r="K4" s="18">
        <f ca="1">(ROUND(($L$54+($N$54-$L$54)*RAND()),0))*K5</f>
        <v>440</v>
      </c>
      <c r="L4" s="16" t="s">
        <v>7</v>
      </c>
      <c r="M4" s="10" t="s">
        <v>5</v>
      </c>
      <c r="N4" s="18">
        <f ca="1">(ROUND(($L$54+($N$54-$L$54)*RAND()),0))*N5</f>
        <v>640</v>
      </c>
      <c r="O4" s="16" t="s">
        <v>7</v>
      </c>
    </row>
    <row r="5" spans="1:15" ht="26">
      <c r="A5" s="1"/>
      <c r="D5" s="15"/>
      <c r="E5" s="2"/>
      <c r="F5" s="14"/>
      <c r="G5" s="10" t="s">
        <v>6</v>
      </c>
      <c r="H5" s="18">
        <f ca="1">(ROUND(($L$54+($N$54-$L$54)*RAND()),0))*10</f>
        <v>60</v>
      </c>
      <c r="I5" s="16" t="s">
        <v>7</v>
      </c>
      <c r="J5" s="10" t="s">
        <v>6</v>
      </c>
      <c r="K5" s="18">
        <f ca="1">(ROUND(($L$54+($N$54-$L$54)*RAND()),0))*10</f>
        <v>110</v>
      </c>
      <c r="L5" s="16" t="s">
        <v>7</v>
      </c>
      <c r="M5" s="10" t="s">
        <v>6</v>
      </c>
      <c r="N5" s="18">
        <f ca="1">(ROUND(($L$54+($N$54-$L$54)*RAND()),0))*10</f>
        <v>80</v>
      </c>
      <c r="O5" s="16" t="s">
        <v>7</v>
      </c>
    </row>
    <row r="6" spans="1:15" ht="26">
      <c r="A6" s="1"/>
      <c r="D6" s="12"/>
      <c r="E6" s="2"/>
      <c r="F6" s="13"/>
      <c r="G6" s="10" t="s">
        <v>3</v>
      </c>
      <c r="H6" s="20"/>
      <c r="I6" s="16"/>
      <c r="J6" s="10" t="s">
        <v>3</v>
      </c>
      <c r="K6" s="20"/>
      <c r="L6" s="16"/>
      <c r="M6" s="10" t="s">
        <v>3</v>
      </c>
      <c r="N6" s="20"/>
      <c r="O6" s="16"/>
    </row>
    <row r="7" spans="1:15" s="2" customFormat="1">
      <c r="A7" s="12"/>
      <c r="C7" s="14"/>
      <c r="D7" s="15"/>
      <c r="F7" s="14"/>
      <c r="G7" s="12" t="s">
        <v>8</v>
      </c>
      <c r="H7" s="19"/>
      <c r="I7" s="28" t="s">
        <v>4</v>
      </c>
      <c r="J7" s="12" t="s">
        <v>8</v>
      </c>
      <c r="K7" s="19"/>
      <c r="L7" s="28" t="s">
        <v>4</v>
      </c>
      <c r="M7" s="12" t="s">
        <v>8</v>
      </c>
      <c r="N7" s="19"/>
      <c r="O7" s="28" t="s">
        <v>4</v>
      </c>
    </row>
    <row r="8" spans="1:15" s="24" customFormat="1">
      <c r="A8" s="25"/>
      <c r="D8" s="25"/>
      <c r="F8" s="26"/>
      <c r="G8" s="15"/>
      <c r="I8" s="26"/>
      <c r="J8" s="25"/>
      <c r="L8" s="26"/>
      <c r="M8" s="25"/>
      <c r="O8" s="26"/>
    </row>
    <row r="9" spans="1:15" s="24" customFormat="1">
      <c r="A9" s="25"/>
      <c r="C9" s="29" t="s">
        <v>10</v>
      </c>
      <c r="D9" s="25"/>
      <c r="F9" s="26"/>
      <c r="G9" s="10" t="s">
        <v>2</v>
      </c>
      <c r="H9" s="17">
        <f ca="1">(ROUND(($L$54+($N$54-$L$54)*RAND()),0))*10</f>
        <v>30</v>
      </c>
      <c r="I9" s="28" t="s">
        <v>4</v>
      </c>
      <c r="J9" s="10" t="s">
        <v>2</v>
      </c>
      <c r="K9" s="17">
        <f ca="1">(ROUND(($L$54+($N$54-$L$54)*RAND()),0))*10</f>
        <v>60</v>
      </c>
      <c r="L9" s="28" t="s">
        <v>4</v>
      </c>
      <c r="M9" s="10" t="s">
        <v>2</v>
      </c>
      <c r="N9" s="17">
        <f ca="1">(ROUND(($L$54+($N$54-$L$54)*RAND()),0))*10</f>
        <v>50</v>
      </c>
      <c r="O9" s="28" t="s">
        <v>4</v>
      </c>
    </row>
    <row r="10" spans="1:15" s="24" customFormat="1" ht="26">
      <c r="A10" s="25"/>
      <c r="C10" s="26"/>
      <c r="D10" s="25"/>
      <c r="F10" s="26"/>
      <c r="G10" s="10" t="s">
        <v>5</v>
      </c>
      <c r="H10" s="18">
        <f ca="1">(ROUND(($L$54+($N$54-$L$54)*RAND()),0))*10</f>
        <v>30</v>
      </c>
      <c r="I10" s="16" t="s">
        <v>7</v>
      </c>
      <c r="J10" s="10" t="s">
        <v>5</v>
      </c>
      <c r="K10" s="18">
        <f ca="1">(ROUND(($L$54+($N$54-$L$54)*RAND()),0))*10</f>
        <v>30</v>
      </c>
      <c r="L10" s="16" t="s">
        <v>7</v>
      </c>
      <c r="M10" s="10" t="s">
        <v>5</v>
      </c>
      <c r="N10" s="18">
        <f ca="1">(ROUND(($L$54+($N$54-$L$54)*RAND()),0))*10</f>
        <v>30</v>
      </c>
      <c r="O10" s="16" t="s">
        <v>7</v>
      </c>
    </row>
    <row r="11" spans="1:15" s="24" customFormat="1" ht="26">
      <c r="A11" s="25"/>
      <c r="C11" s="26"/>
      <c r="D11" s="25"/>
      <c r="F11" s="26"/>
      <c r="G11" s="10" t="s">
        <v>6</v>
      </c>
      <c r="H11" s="18">
        <f ca="1">(ROUND(($L$54+($N$54-$L$54)*RAND()),0))*H10</f>
        <v>330</v>
      </c>
      <c r="I11" s="16" t="s">
        <v>7</v>
      </c>
      <c r="J11" s="10" t="s">
        <v>6</v>
      </c>
      <c r="K11" s="18">
        <f ca="1">(ROUND(($L$54+($N$54-$L$54)*RAND()),0))*K10</f>
        <v>270</v>
      </c>
      <c r="L11" s="16" t="s">
        <v>7</v>
      </c>
      <c r="M11" s="10" t="s">
        <v>6</v>
      </c>
      <c r="N11" s="18">
        <f ca="1">(ROUND(($L$54+($N$54-$L$54)*RAND()),0))*N10</f>
        <v>330</v>
      </c>
      <c r="O11" s="16" t="s">
        <v>7</v>
      </c>
    </row>
    <row r="12" spans="1:15" s="24" customFormat="1" ht="26">
      <c r="A12" s="25"/>
      <c r="C12" s="26"/>
      <c r="D12" s="25"/>
      <c r="F12" s="26"/>
      <c r="G12" s="10" t="s">
        <v>3</v>
      </c>
      <c r="H12" s="20"/>
      <c r="I12" s="16"/>
      <c r="J12" s="10" t="s">
        <v>3</v>
      </c>
      <c r="K12" s="20"/>
      <c r="L12" s="16"/>
      <c r="M12" s="10" t="s">
        <v>3</v>
      </c>
      <c r="N12" s="20"/>
      <c r="O12" s="16"/>
    </row>
    <row r="13" spans="1:15" s="24" customFormat="1">
      <c r="A13" s="25"/>
      <c r="C13" s="26"/>
      <c r="D13" s="25"/>
      <c r="F13" s="26"/>
      <c r="G13" s="12" t="s">
        <v>8</v>
      </c>
      <c r="H13" s="19"/>
      <c r="I13" s="28" t="s">
        <v>4</v>
      </c>
      <c r="J13" s="12" t="s">
        <v>8</v>
      </c>
      <c r="K13" s="19"/>
      <c r="L13" s="28" t="s">
        <v>4</v>
      </c>
      <c r="M13" s="12" t="s">
        <v>8</v>
      </c>
      <c r="N13" s="19"/>
      <c r="O13" s="28" t="s">
        <v>4</v>
      </c>
    </row>
    <row r="14" spans="1:15" s="24" customFormat="1">
      <c r="A14" s="25"/>
      <c r="C14" s="26"/>
      <c r="D14" s="25"/>
      <c r="F14" s="26"/>
      <c r="G14" s="15"/>
      <c r="I14" s="26"/>
      <c r="J14" s="25"/>
      <c r="L14" s="26"/>
      <c r="M14" s="25"/>
      <c r="O14" s="26"/>
    </row>
    <row r="15" spans="1:15" s="24" customFormat="1">
      <c r="A15" s="25"/>
      <c r="C15" s="29" t="s">
        <v>11</v>
      </c>
      <c r="D15" s="25"/>
      <c r="F15" s="26"/>
      <c r="G15" s="15"/>
      <c r="I15" s="26"/>
      <c r="J15" s="25"/>
      <c r="L15" s="26"/>
      <c r="M15" s="25"/>
      <c r="O15" s="26"/>
    </row>
    <row r="16" spans="1:15" s="24" customFormat="1">
      <c r="A16" s="25"/>
      <c r="C16" s="26"/>
      <c r="D16" s="25"/>
      <c r="F16" s="26"/>
      <c r="G16" s="10" t="s">
        <v>2</v>
      </c>
      <c r="H16" s="17">
        <f ca="1">(ROUND(($L$54+($N$54-$L$54)*RAND()),0))*10</f>
        <v>60</v>
      </c>
      <c r="I16" s="28" t="s">
        <v>4</v>
      </c>
      <c r="J16" s="10" t="s">
        <v>2</v>
      </c>
      <c r="K16" s="17">
        <f ca="1">(ROUND(($L$54+($N$54-$L$54)*RAND()),0))*10</f>
        <v>100</v>
      </c>
      <c r="L16" s="28" t="s">
        <v>4</v>
      </c>
      <c r="M16" s="10" t="s">
        <v>2</v>
      </c>
      <c r="N16" s="17">
        <f ca="1">(ROUND(($L$54+($N$54-$L$54)*RAND()),0))*10</f>
        <v>90</v>
      </c>
      <c r="O16" s="28" t="s">
        <v>4</v>
      </c>
    </row>
    <row r="17" spans="1:15" s="24" customFormat="1" ht="26">
      <c r="A17" s="25"/>
      <c r="C17" s="26"/>
      <c r="D17" s="25"/>
      <c r="F17" s="26"/>
      <c r="G17" s="10" t="s">
        <v>5</v>
      </c>
      <c r="H17" s="18">
        <f ca="1">(ROUND(($L$54+($N$54-$L$54)*RAND()),0))*H18</f>
        <v>900</v>
      </c>
      <c r="I17" s="16" t="s">
        <v>7</v>
      </c>
      <c r="J17" s="10" t="s">
        <v>5</v>
      </c>
      <c r="K17" s="18">
        <f ca="1">(ROUND(($L$54+($N$54-$L$54)*RAND()),0))*K18</f>
        <v>160</v>
      </c>
      <c r="L17" s="16" t="s">
        <v>7</v>
      </c>
      <c r="M17" s="10" t="s">
        <v>5</v>
      </c>
      <c r="N17" s="18">
        <f ca="1">(ROUND(($L$54+($N$54-$L$54)*RAND()),0))*N18</f>
        <v>810</v>
      </c>
      <c r="O17" s="16" t="s">
        <v>7</v>
      </c>
    </row>
    <row r="18" spans="1:15" s="24" customFormat="1" ht="26">
      <c r="A18" s="25"/>
      <c r="C18" s="26"/>
      <c r="D18" s="25"/>
      <c r="F18" s="26"/>
      <c r="G18" s="10" t="s">
        <v>6</v>
      </c>
      <c r="H18" s="18">
        <f ca="1">(ROUND(($L$54+($N$54-$L$54)*RAND()),0))*10</f>
        <v>90</v>
      </c>
      <c r="I18" s="16" t="s">
        <v>7</v>
      </c>
      <c r="J18" s="10" t="s">
        <v>6</v>
      </c>
      <c r="K18" s="18">
        <f ca="1">(ROUND(($L$54+($N$54-$L$54)*RAND()),0))*10</f>
        <v>40</v>
      </c>
      <c r="L18" s="16" t="s">
        <v>7</v>
      </c>
      <c r="M18" s="10" t="s">
        <v>6</v>
      </c>
      <c r="N18" s="18">
        <f ca="1">(ROUND(($L$54+($N$54-$L$54)*RAND()),0))*10</f>
        <v>90</v>
      </c>
      <c r="O18" s="16" t="s">
        <v>7</v>
      </c>
    </row>
    <row r="19" spans="1:15" s="24" customFormat="1" ht="26">
      <c r="A19" s="25"/>
      <c r="C19" s="26"/>
      <c r="D19" s="25"/>
      <c r="F19" s="26"/>
      <c r="G19" s="10" t="s">
        <v>3</v>
      </c>
      <c r="H19" s="20"/>
      <c r="I19" s="16"/>
      <c r="J19" s="10" t="s">
        <v>3</v>
      </c>
      <c r="K19" s="20"/>
      <c r="L19" s="16"/>
      <c r="M19" s="10" t="s">
        <v>3</v>
      </c>
      <c r="N19" s="20"/>
      <c r="O19" s="16"/>
    </row>
    <row r="20" spans="1:15" s="24" customFormat="1">
      <c r="A20" s="25"/>
      <c r="C20" s="26"/>
      <c r="D20" s="25"/>
      <c r="F20" s="26"/>
      <c r="G20" s="12" t="s">
        <v>8</v>
      </c>
      <c r="H20" s="19"/>
      <c r="I20" s="28" t="s">
        <v>4</v>
      </c>
      <c r="J20" s="12" t="s">
        <v>8</v>
      </c>
      <c r="K20" s="19"/>
      <c r="L20" s="28" t="s">
        <v>4</v>
      </c>
      <c r="M20" s="12" t="s">
        <v>8</v>
      </c>
      <c r="N20" s="19"/>
      <c r="O20" s="28" t="s">
        <v>4</v>
      </c>
    </row>
    <row r="21" spans="1:15" s="24" customFormat="1">
      <c r="A21" s="25"/>
      <c r="C21" s="26"/>
      <c r="D21" s="25"/>
      <c r="F21" s="26"/>
      <c r="G21" s="15"/>
      <c r="I21" s="26"/>
      <c r="J21" s="25"/>
      <c r="L21" s="26"/>
      <c r="M21" s="25"/>
      <c r="O21" s="26"/>
    </row>
    <row r="22" spans="1:15" s="24" customFormat="1">
      <c r="A22" s="25"/>
      <c r="C22" s="29" t="s">
        <v>12</v>
      </c>
      <c r="D22" s="25"/>
      <c r="F22" s="26"/>
      <c r="G22" s="15"/>
      <c r="I22" s="26"/>
      <c r="J22" s="25"/>
      <c r="L22" s="26"/>
      <c r="M22" s="25"/>
      <c r="O22" s="26"/>
    </row>
    <row r="23" spans="1:15" s="24" customFormat="1">
      <c r="A23" s="25"/>
      <c r="C23" s="26"/>
      <c r="D23" s="25"/>
      <c r="F23" s="26"/>
      <c r="G23" s="10" t="s">
        <v>2</v>
      </c>
      <c r="H23" s="17">
        <f ca="1">(ROUND(($L$54+($N$54-$L$54)*RAND()),0))*10</f>
        <v>80</v>
      </c>
      <c r="I23" s="28" t="s">
        <v>4</v>
      </c>
      <c r="J23" s="10" t="s">
        <v>2</v>
      </c>
      <c r="K23" s="17">
        <f ca="1">(ROUND(($L$54+($N$54-$L$54)*RAND()),0))*10</f>
        <v>90</v>
      </c>
      <c r="L23" s="28" t="s">
        <v>4</v>
      </c>
      <c r="M23" s="10" t="s">
        <v>2</v>
      </c>
      <c r="N23" s="17">
        <f ca="1">(ROUND(($L$54+($N$54-$L$54)*RAND()),0))*10</f>
        <v>40</v>
      </c>
      <c r="O23" s="28" t="s">
        <v>4</v>
      </c>
    </row>
    <row r="24" spans="1:15" s="24" customFormat="1" ht="26">
      <c r="A24" s="25"/>
      <c r="C24" s="26"/>
      <c r="D24" s="25"/>
      <c r="F24" s="26"/>
      <c r="G24" s="10" t="s">
        <v>5</v>
      </c>
      <c r="H24" s="18">
        <f ca="1">(ROUND(($L$54+($N$54-$L$54)*RAND()),0))*10</f>
        <v>100</v>
      </c>
      <c r="I24" s="16" t="s">
        <v>7</v>
      </c>
      <c r="J24" s="10" t="s">
        <v>5</v>
      </c>
      <c r="K24" s="18">
        <f ca="1">(ROUND(($L$54+($N$54-$L$54)*RAND()),0))*10</f>
        <v>90</v>
      </c>
      <c r="L24" s="16" t="s">
        <v>7</v>
      </c>
      <c r="M24" s="10" t="s">
        <v>5</v>
      </c>
      <c r="N24" s="18">
        <f ca="1">(ROUND(($L$54+($N$54-$L$54)*RAND()),0))*10</f>
        <v>30</v>
      </c>
      <c r="O24" s="16" t="s">
        <v>7</v>
      </c>
    </row>
    <row r="25" spans="1:15" s="24" customFormat="1" ht="26">
      <c r="A25" s="25"/>
      <c r="C25" s="26"/>
      <c r="D25" s="25"/>
      <c r="F25" s="26"/>
      <c r="G25" s="10" t="s">
        <v>6</v>
      </c>
      <c r="H25" s="18">
        <f ca="1">(ROUND(($L$54+($N$54-$L$54)*RAND()),0))*H24</f>
        <v>600</v>
      </c>
      <c r="I25" s="16" t="s">
        <v>7</v>
      </c>
      <c r="J25" s="10" t="s">
        <v>6</v>
      </c>
      <c r="K25" s="18">
        <f ca="1">(ROUND(($L$54+($N$54-$L$54)*RAND()),0))*K24</f>
        <v>360</v>
      </c>
      <c r="L25" s="16" t="s">
        <v>7</v>
      </c>
      <c r="M25" s="10" t="s">
        <v>6</v>
      </c>
      <c r="N25" s="18">
        <f ca="1">(ROUND(($L$54+($N$54-$L$54)*RAND()),0))*N24</f>
        <v>150</v>
      </c>
      <c r="O25" s="16" t="s">
        <v>7</v>
      </c>
    </row>
    <row r="26" spans="1:15" s="24" customFormat="1" ht="26">
      <c r="A26" s="25"/>
      <c r="C26" s="26"/>
      <c r="D26" s="25"/>
      <c r="F26" s="26"/>
      <c r="G26" s="10" t="s">
        <v>3</v>
      </c>
      <c r="H26" s="20"/>
      <c r="I26" s="16"/>
      <c r="J26" s="10" t="s">
        <v>3</v>
      </c>
      <c r="K26" s="20"/>
      <c r="L26" s="16"/>
      <c r="M26" s="10" t="s">
        <v>3</v>
      </c>
      <c r="N26" s="20"/>
      <c r="O26" s="16"/>
    </row>
    <row r="27" spans="1:15" s="24" customFormat="1">
      <c r="A27" s="25"/>
      <c r="C27" s="26"/>
      <c r="D27" s="25"/>
      <c r="F27" s="26"/>
      <c r="G27" s="12" t="s">
        <v>8</v>
      </c>
      <c r="H27" s="19"/>
      <c r="I27" s="28" t="s">
        <v>4</v>
      </c>
      <c r="J27" s="12" t="s">
        <v>8</v>
      </c>
      <c r="K27" s="19"/>
      <c r="L27" s="28" t="s">
        <v>4</v>
      </c>
      <c r="M27" s="12" t="s">
        <v>8</v>
      </c>
      <c r="N27" s="19"/>
      <c r="O27" s="28" t="s">
        <v>4</v>
      </c>
    </row>
    <row r="28" spans="1:15" s="24" customFormat="1">
      <c r="A28" s="25"/>
      <c r="C28" s="26"/>
      <c r="D28" s="25"/>
      <c r="F28" s="26"/>
      <c r="G28" s="15"/>
      <c r="I28" s="26"/>
      <c r="J28" s="25"/>
      <c r="L28" s="26"/>
      <c r="M28" s="25"/>
      <c r="O28" s="26"/>
    </row>
    <row r="29" spans="1:15" s="24" customFormat="1">
      <c r="A29" s="25"/>
      <c r="C29" s="26"/>
      <c r="D29" s="25"/>
      <c r="F29" s="26"/>
      <c r="G29" s="15"/>
      <c r="I29" s="26"/>
      <c r="J29" s="25"/>
      <c r="L29" s="26"/>
      <c r="M29" s="25"/>
      <c r="O29" s="26"/>
    </row>
    <row r="30" spans="1:15" s="24" customFormat="1">
      <c r="A30" s="25"/>
      <c r="C30" s="26"/>
      <c r="D30" s="25"/>
      <c r="F30" s="26"/>
      <c r="G30" s="15"/>
      <c r="I30" s="26"/>
      <c r="J30" s="25"/>
      <c r="L30" s="26"/>
      <c r="M30" s="25"/>
      <c r="O30" s="26"/>
    </row>
    <row r="31" spans="1:15" s="24" customFormat="1">
      <c r="A31" s="25"/>
      <c r="C31" s="26"/>
      <c r="D31" s="25"/>
      <c r="F31" s="26"/>
      <c r="G31" s="15"/>
      <c r="I31" s="26"/>
      <c r="J31" s="25"/>
      <c r="L31" s="26"/>
      <c r="M31" s="25"/>
      <c r="O31" s="26"/>
    </row>
    <row r="32" spans="1:15" s="24" customFormat="1">
      <c r="A32" s="25"/>
      <c r="C32" s="26"/>
      <c r="D32" s="25"/>
      <c r="F32" s="26"/>
      <c r="G32" s="15"/>
      <c r="I32" s="26"/>
      <c r="J32" s="25"/>
      <c r="L32" s="26"/>
      <c r="M32" s="25"/>
      <c r="O32" s="26"/>
    </row>
    <row r="33" spans="1:16" s="24" customFormat="1">
      <c r="A33" s="25"/>
      <c r="C33" s="26"/>
      <c r="D33" s="25"/>
      <c r="F33" s="26"/>
      <c r="G33" s="15"/>
      <c r="I33" s="26"/>
      <c r="J33" s="25"/>
      <c r="L33" s="26"/>
      <c r="M33" s="25"/>
      <c r="O33" s="26"/>
    </row>
    <row r="34" spans="1:16" s="24" customFormat="1">
      <c r="A34" s="25"/>
      <c r="C34" s="26"/>
      <c r="D34" s="25"/>
      <c r="F34" s="26"/>
      <c r="G34" s="15"/>
      <c r="I34" s="26"/>
      <c r="J34" s="25"/>
      <c r="L34" s="26"/>
      <c r="M34" s="25"/>
      <c r="O34" s="26"/>
    </row>
    <row r="35" spans="1:16" s="24" customFormat="1">
      <c r="A35" s="25"/>
      <c r="C35" s="26"/>
      <c r="D35" s="25"/>
      <c r="F35" s="26"/>
      <c r="G35" s="15"/>
      <c r="I35" s="26"/>
      <c r="J35" s="25"/>
      <c r="L35" s="26"/>
      <c r="M35" s="25"/>
      <c r="O35" s="26"/>
    </row>
    <row r="36" spans="1:16" s="24" customFormat="1">
      <c r="A36" s="25"/>
      <c r="C36" s="26"/>
      <c r="D36" s="25"/>
      <c r="F36" s="26"/>
      <c r="G36" s="15"/>
      <c r="I36" s="26"/>
      <c r="J36" s="25"/>
      <c r="L36" s="26"/>
      <c r="M36" s="25"/>
      <c r="O36" s="26"/>
    </row>
    <row r="37" spans="1:16" s="24" customFormat="1">
      <c r="A37" s="25"/>
      <c r="C37" s="26"/>
      <c r="D37" s="25"/>
      <c r="F37" s="26"/>
      <c r="G37" s="15"/>
      <c r="I37" s="26"/>
      <c r="J37" s="25"/>
      <c r="L37" s="26"/>
      <c r="M37" s="25"/>
      <c r="O37" s="26"/>
    </row>
    <row r="38" spans="1:16" s="24" customFormat="1">
      <c r="A38" s="25"/>
      <c r="C38" s="26"/>
      <c r="D38" s="25"/>
      <c r="F38" s="26"/>
      <c r="G38" s="15"/>
      <c r="I38" s="26"/>
      <c r="J38" s="25"/>
      <c r="L38" s="26"/>
      <c r="M38" s="25"/>
      <c r="O38" s="26"/>
    </row>
    <row r="39" spans="1:16" s="24" customFormat="1">
      <c r="A39" s="25"/>
      <c r="C39" s="26"/>
      <c r="D39" s="25"/>
      <c r="F39" s="26"/>
      <c r="G39" s="15"/>
      <c r="I39" s="26"/>
      <c r="J39" s="25"/>
      <c r="L39" s="26"/>
      <c r="M39" s="25"/>
      <c r="O39" s="26"/>
    </row>
    <row r="40" spans="1:16" s="24" customFormat="1">
      <c r="A40" s="25"/>
      <c r="C40" s="26"/>
      <c r="D40" s="25"/>
      <c r="F40" s="26"/>
      <c r="G40" s="25"/>
      <c r="I40" s="26"/>
      <c r="J40" s="25"/>
      <c r="L40" s="26"/>
      <c r="M40" s="25"/>
      <c r="O40" s="26"/>
    </row>
    <row r="41" spans="1:16" ht="10.5" customHeight="1">
      <c r="A41" s="21"/>
      <c r="B41" s="22"/>
      <c r="C41" s="23"/>
      <c r="D41" s="21"/>
      <c r="E41" s="22"/>
      <c r="F41" s="23"/>
      <c r="G41" s="21"/>
      <c r="H41" s="22"/>
      <c r="I41" s="23"/>
      <c r="J41" s="21"/>
      <c r="K41" s="22"/>
      <c r="L41" s="23"/>
      <c r="M41" s="21"/>
      <c r="N41" s="22"/>
      <c r="O41" s="23"/>
      <c r="P41" s="22"/>
    </row>
    <row r="42" spans="1:16" s="2" customFormat="1">
      <c r="A42" s="27" t="s">
        <v>1</v>
      </c>
      <c r="C42" s="13"/>
      <c r="D42" s="15"/>
      <c r="F42" s="13"/>
      <c r="G42" s="15"/>
      <c r="I42" s="13"/>
      <c r="J42" s="15"/>
      <c r="L42" s="13"/>
      <c r="M42" s="15"/>
      <c r="O42" s="13"/>
    </row>
    <row r="43" spans="1:16" s="2" customFormat="1" ht="26">
      <c r="A43" s="27"/>
      <c r="C43" s="13" t="s">
        <v>9</v>
      </c>
      <c r="D43" s="15"/>
      <c r="F43" s="13"/>
      <c r="G43" s="10" t="s">
        <v>3</v>
      </c>
      <c r="H43" s="20">
        <f ca="1">H4/H5</f>
        <v>3</v>
      </c>
      <c r="I43" s="16"/>
      <c r="J43" s="10" t="s">
        <v>3</v>
      </c>
      <c r="K43" s="20">
        <f ca="1">K4/K5</f>
        <v>4</v>
      </c>
      <c r="L43" s="16"/>
      <c r="M43" s="10" t="s">
        <v>3</v>
      </c>
      <c r="N43" s="20">
        <f ca="1">N4/N5</f>
        <v>8</v>
      </c>
      <c r="O43" s="16"/>
    </row>
    <row r="44" spans="1:16" s="2" customFormat="1">
      <c r="A44" s="27"/>
      <c r="C44" s="13"/>
      <c r="D44" s="15"/>
      <c r="F44" s="13"/>
      <c r="G44" s="12" t="s">
        <v>8</v>
      </c>
      <c r="H44" s="19">
        <f ca="1">H3/H43</f>
        <v>6.666666666666667</v>
      </c>
      <c r="I44" s="28" t="s">
        <v>4</v>
      </c>
      <c r="J44" s="12" t="s">
        <v>8</v>
      </c>
      <c r="K44" s="19">
        <f ca="1">K3/K43</f>
        <v>27.5</v>
      </c>
      <c r="L44" s="28" t="s">
        <v>4</v>
      </c>
      <c r="M44" s="12" t="s">
        <v>8</v>
      </c>
      <c r="N44" s="19">
        <f ca="1">N3/N43</f>
        <v>2.5</v>
      </c>
      <c r="O44" s="28" t="s">
        <v>4</v>
      </c>
    </row>
    <row r="45" spans="1:16" s="2" customFormat="1">
      <c r="A45" s="27"/>
      <c r="C45" s="13"/>
      <c r="D45" s="13"/>
      <c r="E45" s="13"/>
      <c r="F45" s="13"/>
      <c r="G45" s="13"/>
      <c r="H45" s="13"/>
      <c r="I45" s="13"/>
      <c r="J45" s="13"/>
      <c r="K45" s="13"/>
      <c r="L45" s="13"/>
      <c r="M45" s="13"/>
      <c r="N45" s="13"/>
      <c r="O45" s="13"/>
    </row>
    <row r="46" spans="1:16" s="2" customFormat="1" ht="26">
      <c r="A46" s="27"/>
      <c r="C46" s="13" t="s">
        <v>10</v>
      </c>
      <c r="D46" s="15"/>
      <c r="F46" s="13"/>
      <c r="G46" s="10" t="s">
        <v>3</v>
      </c>
      <c r="H46" s="20">
        <f ca="1">H10/H11</f>
        <v>9.0909090909090912E-2</v>
      </c>
      <c r="I46" s="16"/>
      <c r="J46" s="10" t="s">
        <v>3</v>
      </c>
      <c r="K46" s="20">
        <f ca="1">K10/K11</f>
        <v>0.1111111111111111</v>
      </c>
      <c r="L46" s="16"/>
      <c r="M46" s="10" t="s">
        <v>3</v>
      </c>
      <c r="N46" s="20">
        <f ca="1">N10/N11</f>
        <v>9.0909090909090912E-2</v>
      </c>
      <c r="O46" s="16"/>
    </row>
    <row r="47" spans="1:16" s="2" customFormat="1">
      <c r="A47" s="27"/>
      <c r="C47" s="13"/>
      <c r="D47" s="15"/>
      <c r="F47" s="13"/>
      <c r="G47" s="12" t="s">
        <v>8</v>
      </c>
      <c r="H47" s="19">
        <f ca="1">H9/H46</f>
        <v>330</v>
      </c>
      <c r="I47" s="28" t="s">
        <v>4</v>
      </c>
      <c r="J47" s="12" t="s">
        <v>8</v>
      </c>
      <c r="K47" s="19">
        <f ca="1">K9/K46</f>
        <v>540</v>
      </c>
      <c r="L47" s="28" t="s">
        <v>4</v>
      </c>
      <c r="M47" s="12" t="s">
        <v>8</v>
      </c>
      <c r="N47" s="19">
        <f ca="1">N9/N46</f>
        <v>550</v>
      </c>
      <c r="O47" s="28" t="s">
        <v>4</v>
      </c>
    </row>
    <row r="48" spans="1:16" s="2" customFormat="1">
      <c r="A48" s="27"/>
      <c r="C48" s="13"/>
      <c r="D48" s="15"/>
      <c r="F48" s="13"/>
      <c r="G48" s="12"/>
      <c r="H48" s="19"/>
      <c r="I48" s="28"/>
      <c r="J48" s="12"/>
      <c r="K48" s="19"/>
      <c r="L48" s="28"/>
      <c r="M48" s="12"/>
      <c r="N48" s="19"/>
      <c r="O48" s="28"/>
    </row>
    <row r="49" spans="1:15" s="2" customFormat="1" ht="26">
      <c r="A49" s="27"/>
      <c r="C49" s="13" t="s">
        <v>11</v>
      </c>
      <c r="D49" s="15"/>
      <c r="F49" s="13"/>
      <c r="G49" s="10" t="s">
        <v>3</v>
      </c>
      <c r="H49" s="20">
        <f ca="1">H17/H18</f>
        <v>10</v>
      </c>
      <c r="I49" s="16"/>
      <c r="J49" s="10" t="s">
        <v>3</v>
      </c>
      <c r="K49" s="20">
        <f ca="1">K17/K18</f>
        <v>4</v>
      </c>
      <c r="L49" s="16"/>
      <c r="M49" s="10" t="s">
        <v>3</v>
      </c>
      <c r="N49" s="20">
        <f ca="1">N17/N18</f>
        <v>9</v>
      </c>
      <c r="O49" s="16"/>
    </row>
    <row r="50" spans="1:15" s="2" customFormat="1">
      <c r="A50" s="27"/>
      <c r="C50" s="13"/>
      <c r="D50" s="15"/>
      <c r="F50" s="13"/>
      <c r="G50" s="12" t="s">
        <v>8</v>
      </c>
      <c r="H50" s="19">
        <f ca="1">H16/H49</f>
        <v>6</v>
      </c>
      <c r="I50" s="28" t="s">
        <v>4</v>
      </c>
      <c r="J50" s="12" t="s">
        <v>8</v>
      </c>
      <c r="K50" s="19">
        <f ca="1">K16/K49</f>
        <v>25</v>
      </c>
      <c r="L50" s="28" t="s">
        <v>4</v>
      </c>
      <c r="M50" s="12" t="s">
        <v>8</v>
      </c>
      <c r="N50" s="19">
        <f ca="1">N16/N49</f>
        <v>10</v>
      </c>
      <c r="O50" s="28" t="s">
        <v>4</v>
      </c>
    </row>
    <row r="51" spans="1:15" s="2" customFormat="1">
      <c r="A51" s="27"/>
      <c r="C51" s="13"/>
      <c r="D51" s="15"/>
      <c r="F51" s="13"/>
      <c r="G51" s="12"/>
      <c r="H51" s="19"/>
      <c r="I51" s="28"/>
      <c r="J51" s="12"/>
      <c r="K51" s="19"/>
      <c r="L51" s="28"/>
      <c r="M51" s="12"/>
      <c r="N51" s="19"/>
      <c r="O51" s="28"/>
    </row>
    <row r="52" spans="1:15" s="2" customFormat="1" ht="26">
      <c r="A52" s="27"/>
      <c r="C52" s="13" t="s">
        <v>12</v>
      </c>
      <c r="D52" s="15"/>
      <c r="F52" s="13"/>
      <c r="G52" s="10" t="s">
        <v>3</v>
      </c>
      <c r="H52" s="20">
        <f ca="1">H24/H25</f>
        <v>0.16666666666666666</v>
      </c>
      <c r="I52" s="16"/>
      <c r="J52" s="10" t="s">
        <v>3</v>
      </c>
      <c r="K52" s="20">
        <f ca="1">K24/K25</f>
        <v>0.25</v>
      </c>
      <c r="L52" s="16"/>
      <c r="M52" s="10" t="s">
        <v>3</v>
      </c>
      <c r="N52" s="20">
        <f ca="1">N24/N25</f>
        <v>0.2</v>
      </c>
      <c r="O52" s="16"/>
    </row>
    <row r="53" spans="1:15" s="2" customFormat="1" ht="26" thickBot="1">
      <c r="A53" s="27"/>
      <c r="C53" s="13"/>
      <c r="D53" s="15"/>
      <c r="F53" s="13"/>
      <c r="G53" s="12" t="s">
        <v>8</v>
      </c>
      <c r="H53" s="19">
        <f ca="1">H23/H52</f>
        <v>480</v>
      </c>
      <c r="I53" s="28" t="s">
        <v>4</v>
      </c>
      <c r="J53" s="12" t="s">
        <v>8</v>
      </c>
      <c r="K53" s="19">
        <f ca="1">K23/K52</f>
        <v>360</v>
      </c>
      <c r="L53" s="28" t="s">
        <v>4</v>
      </c>
      <c r="M53" s="12" t="s">
        <v>8</v>
      </c>
      <c r="N53" s="19">
        <f ca="1">N23/N52</f>
        <v>200</v>
      </c>
      <c r="O53" s="28" t="s">
        <v>4</v>
      </c>
    </row>
    <row r="54" spans="1:15" ht="26" thickBot="1">
      <c r="A54" s="9"/>
      <c r="B54" s="5"/>
      <c r="C54" s="4" t="s">
        <v>3</v>
      </c>
      <c r="D54" s="5">
        <v>1</v>
      </c>
      <c r="E54" s="6" t="s">
        <v>0</v>
      </c>
      <c r="F54" s="7">
        <v>20</v>
      </c>
      <c r="H54" s="3"/>
      <c r="I54" s="5"/>
      <c r="J54" s="5"/>
      <c r="K54" s="4" t="s">
        <v>2</v>
      </c>
      <c r="L54" s="5">
        <v>1</v>
      </c>
      <c r="M54" s="6" t="s">
        <v>0</v>
      </c>
      <c r="N54" s="7">
        <v>11</v>
      </c>
      <c r="O54" s="1" t="s">
        <v>15</v>
      </c>
    </row>
    <row r="55" spans="1:15">
      <c r="C55" s="1" t="s">
        <v>14</v>
      </c>
    </row>
  </sheetData>
  <sheetProtection sheet="1" objects="1" scenarios="1"/>
  <phoneticPr fontId="0" type="noConversion"/>
  <pageMargins left="0.7" right="0.7" top="0.5" bottom="0.5" header="0.3" footer="0.3"/>
  <pageSetup scale="49" fitToHeight="0" orientation="portrait" horizontalDpi="300" verticalDpi="300" r:id="rId1"/>
  <headerFooter alignWithMargins="0">
    <oddHeader>&amp;C&amp;A</oddHead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P67"/>
  <sheetViews>
    <sheetView view="pageBreakPreview" zoomScale="40" zoomScaleNormal="100" zoomScaleSheetLayoutView="40" workbookViewId="0">
      <selection activeCell="P17" sqref="P17"/>
    </sheetView>
  </sheetViews>
  <sheetFormatPr baseColWidth="10" defaultColWidth="9.1640625" defaultRowHeight="25"/>
  <cols>
    <col min="1" max="1" width="9.1640625" style="8" bestFit="1" customWidth="1"/>
    <col min="2" max="2" width="13.6640625" style="1" customWidth="1"/>
    <col min="3" max="3" width="9.1640625" style="1"/>
    <col min="4" max="4" width="9.1640625" style="1" bestFit="1" customWidth="1"/>
    <col min="5" max="5" width="13.6640625" style="1" customWidth="1"/>
    <col min="6" max="6" width="12.6640625" style="1" bestFit="1" customWidth="1"/>
    <col min="7" max="7" width="11.5" style="1" bestFit="1" customWidth="1"/>
    <col min="8" max="8" width="13.6640625" style="1" customWidth="1"/>
    <col min="9" max="9" width="9.1640625" style="1"/>
    <col min="10" max="10" width="11.5" style="1" bestFit="1" customWidth="1"/>
    <col min="11" max="11" width="13.6640625" style="1" customWidth="1"/>
    <col min="12" max="12" width="9.1640625" style="1"/>
    <col min="13" max="13" width="11.5" style="1" bestFit="1" customWidth="1"/>
    <col min="14" max="14" width="13.6640625" style="1" customWidth="1"/>
    <col min="15" max="16384" width="9.1640625" style="1"/>
  </cols>
  <sheetData>
    <row r="1" spans="1:15" s="24" customFormat="1">
      <c r="A1" s="25"/>
      <c r="C1" s="26"/>
      <c r="D1" s="25"/>
      <c r="G1" s="25"/>
      <c r="I1" s="30" t="s">
        <v>48</v>
      </c>
      <c r="J1" s="25"/>
      <c r="L1" s="26"/>
      <c r="M1" s="25"/>
      <c r="O1" s="26"/>
    </row>
    <row r="2" spans="1:15" s="24" customFormat="1">
      <c r="A2" s="25"/>
      <c r="C2" s="29" t="s">
        <v>47</v>
      </c>
      <c r="D2" s="25"/>
      <c r="F2" s="13"/>
      <c r="G2" s="25"/>
      <c r="I2" s="26"/>
      <c r="J2" s="25"/>
      <c r="L2" s="26"/>
      <c r="M2" s="25"/>
      <c r="O2" s="26"/>
    </row>
    <row r="3" spans="1:15">
      <c r="A3" s="10"/>
      <c r="C3" s="11"/>
      <c r="D3" s="10"/>
    </row>
    <row r="4" spans="1:15" ht="26">
      <c r="D4" s="12"/>
      <c r="E4" s="2"/>
      <c r="F4" s="11" t="s">
        <v>30</v>
      </c>
      <c r="G4" s="10" t="s">
        <v>50</v>
      </c>
      <c r="H4" s="19"/>
      <c r="I4" s="16" t="s">
        <v>7</v>
      </c>
      <c r="J4" s="10" t="s">
        <v>51</v>
      </c>
      <c r="K4" s="18">
        <f ca="1">(ROUND(($L$66+($N$66-$L$66)*RAND()),0))*10</f>
        <v>30</v>
      </c>
      <c r="L4" s="16" t="s">
        <v>7</v>
      </c>
      <c r="M4" s="10" t="s">
        <v>51</v>
      </c>
      <c r="N4" s="18">
        <f ca="1">(ROUND(($L$66+($N$66-$L$66)*RAND()),0))*N5</f>
        <v>300</v>
      </c>
      <c r="O4" s="16" t="s">
        <v>7</v>
      </c>
    </row>
    <row r="5" spans="1:15" ht="26">
      <c r="A5" s="1"/>
      <c r="D5" s="15"/>
      <c r="E5" s="2"/>
      <c r="F5" s="14"/>
      <c r="G5" s="10" t="s">
        <v>49</v>
      </c>
      <c r="H5" s="18">
        <f ca="1">(ROUND(($L$66+($N$66-$L$66)*RAND()),0))*10</f>
        <v>40</v>
      </c>
      <c r="I5" s="16" t="s">
        <v>7</v>
      </c>
      <c r="J5" s="10" t="s">
        <v>49</v>
      </c>
      <c r="K5" s="20"/>
      <c r="L5" s="16" t="s">
        <v>7</v>
      </c>
      <c r="M5" s="10" t="s">
        <v>49</v>
      </c>
      <c r="N5" s="18">
        <f ca="1">(ROUND(($L$66+($N$66-$L$66)*RAND()),0))*10</f>
        <v>50</v>
      </c>
      <c r="O5" s="16" t="s">
        <v>7</v>
      </c>
    </row>
    <row r="6" spans="1:15" ht="26">
      <c r="A6" s="1"/>
      <c r="D6" s="15"/>
      <c r="E6" s="2"/>
      <c r="F6" s="14"/>
      <c r="G6" s="66" t="s">
        <v>53</v>
      </c>
      <c r="H6" s="19"/>
      <c r="I6" s="16" t="s">
        <v>54</v>
      </c>
      <c r="J6" s="66" t="s">
        <v>53</v>
      </c>
      <c r="K6" s="20"/>
      <c r="L6" s="16" t="s">
        <v>54</v>
      </c>
      <c r="M6" s="66" t="s">
        <v>53</v>
      </c>
      <c r="N6" s="19"/>
      <c r="O6" s="16" t="s">
        <v>54</v>
      </c>
    </row>
    <row r="7" spans="1:15" ht="26">
      <c r="A7" s="1"/>
      <c r="D7" s="12"/>
      <c r="E7" s="2"/>
      <c r="F7" s="13"/>
      <c r="G7" s="10" t="s">
        <v>3</v>
      </c>
      <c r="H7" s="18">
        <f ca="1">(ROUND(($L$66+($N$66-$L$66)*RAND()),0))</f>
        <v>3</v>
      </c>
      <c r="I7" s="16"/>
      <c r="J7" s="10" t="s">
        <v>3</v>
      </c>
      <c r="K7" s="18">
        <f ca="1">(ROUND(($L$66+($N$66-$L$66)*RAND()),0))</f>
        <v>5</v>
      </c>
      <c r="L7" s="16"/>
      <c r="M7" s="10" t="s">
        <v>3</v>
      </c>
      <c r="N7" s="20"/>
      <c r="O7" s="16"/>
    </row>
    <row r="8" spans="1:15" s="2" customFormat="1">
      <c r="A8" s="12"/>
      <c r="C8" s="14"/>
      <c r="D8" s="15"/>
      <c r="F8" s="14"/>
      <c r="G8" s="14"/>
      <c r="H8" s="14"/>
      <c r="I8" s="14"/>
      <c r="J8" s="14"/>
      <c r="K8" s="14"/>
      <c r="L8" s="14"/>
      <c r="M8" s="14"/>
      <c r="N8" s="14"/>
      <c r="O8" s="14"/>
    </row>
    <row r="9" spans="1:15" s="24" customFormat="1" ht="26">
      <c r="A9" s="25"/>
      <c r="D9" s="25"/>
      <c r="F9" s="11" t="s">
        <v>31</v>
      </c>
      <c r="G9" s="10" t="s">
        <v>51</v>
      </c>
      <c r="H9" s="19"/>
      <c r="I9" s="16" t="s">
        <v>7</v>
      </c>
      <c r="J9" s="10" t="s">
        <v>51</v>
      </c>
      <c r="K9" s="18">
        <f ca="1">(ROUND(($L$66+($N$66-$L$66)*RAND()),0))*10</f>
        <v>50</v>
      </c>
      <c r="L9" s="16" t="s">
        <v>7</v>
      </c>
      <c r="M9" s="10" t="s">
        <v>51</v>
      </c>
      <c r="N9" s="18">
        <f ca="1">(ROUND(($L$66+($N$66-$L$66)*RAND()),0))*N10</f>
        <v>1000</v>
      </c>
      <c r="O9" s="16" t="s">
        <v>7</v>
      </c>
    </row>
    <row r="10" spans="1:15" s="24" customFormat="1" ht="26">
      <c r="A10" s="25"/>
      <c r="C10" s="29"/>
      <c r="D10" s="25"/>
      <c r="G10" s="10" t="s">
        <v>49</v>
      </c>
      <c r="H10" s="18">
        <f ca="1">(ROUND(($L$66+($N$66-$L$66)*RAND()),0))*10</f>
        <v>10</v>
      </c>
      <c r="I10" s="16" t="s">
        <v>7</v>
      </c>
      <c r="J10" s="10" t="s">
        <v>49</v>
      </c>
      <c r="K10" s="20"/>
      <c r="L10" s="16" t="s">
        <v>7</v>
      </c>
      <c r="M10" s="10" t="s">
        <v>49</v>
      </c>
      <c r="N10" s="18">
        <f ca="1">(ROUND(($L$66+($N$66-$L$66)*RAND()),0))*10</f>
        <v>100</v>
      </c>
      <c r="O10" s="16" t="s">
        <v>7</v>
      </c>
    </row>
    <row r="11" spans="1:15" ht="26">
      <c r="A11" s="1"/>
      <c r="D11" s="15"/>
      <c r="E11" s="2"/>
      <c r="F11" s="14"/>
      <c r="G11" s="66" t="s">
        <v>53</v>
      </c>
      <c r="H11" s="19"/>
      <c r="I11" s="16" t="s">
        <v>54</v>
      </c>
      <c r="J11" s="66" t="s">
        <v>53</v>
      </c>
      <c r="K11" s="20"/>
      <c r="L11" s="16" t="s">
        <v>54</v>
      </c>
      <c r="M11" s="66" t="s">
        <v>53</v>
      </c>
      <c r="N11" s="19"/>
      <c r="O11" s="16" t="s">
        <v>54</v>
      </c>
    </row>
    <row r="12" spans="1:15" s="24" customFormat="1" ht="26">
      <c r="A12" s="25"/>
      <c r="C12" s="26"/>
      <c r="D12" s="25"/>
      <c r="E12" s="10"/>
      <c r="F12" s="26"/>
      <c r="G12" s="10" t="s">
        <v>3</v>
      </c>
      <c r="H12" s="18">
        <f ca="1">(ROUND(($L$66+($N$66-$L$66)*RAND()),0))</f>
        <v>2</v>
      </c>
      <c r="I12" s="16"/>
      <c r="J12" s="10" t="s">
        <v>3</v>
      </c>
      <c r="K12" s="18">
        <f ca="1">(ROUND(($L$66+($N$66-$L$66)*RAND()),0))</f>
        <v>4</v>
      </c>
      <c r="L12" s="16"/>
      <c r="M12" s="10" t="s">
        <v>3</v>
      </c>
      <c r="N12" s="20"/>
      <c r="O12" s="16"/>
    </row>
    <row r="13" spans="1:15" s="24" customFormat="1">
      <c r="A13" s="25"/>
      <c r="C13" s="26"/>
      <c r="D13" s="25"/>
      <c r="F13" s="26"/>
      <c r="G13" s="15"/>
      <c r="H13" s="15"/>
      <c r="I13" s="15"/>
      <c r="J13" s="15"/>
      <c r="K13" s="15"/>
      <c r="L13" s="15"/>
      <c r="M13" s="15"/>
      <c r="N13" s="15"/>
      <c r="O13" s="15"/>
    </row>
    <row r="14" spans="1:15" s="24" customFormat="1" ht="26">
      <c r="A14" s="25"/>
      <c r="B14" s="10"/>
      <c r="C14" s="26"/>
      <c r="D14" s="25"/>
      <c r="E14" s="10"/>
      <c r="F14" s="11" t="s">
        <v>32</v>
      </c>
      <c r="G14" s="10" t="s">
        <v>51</v>
      </c>
      <c r="H14" s="19"/>
      <c r="I14" s="16" t="s">
        <v>7</v>
      </c>
      <c r="J14" s="10" t="s">
        <v>51</v>
      </c>
      <c r="K14" s="18">
        <f ca="1">(ROUND(($L$66+($N$66-$L$66)*RAND()),0))*10</f>
        <v>100</v>
      </c>
      <c r="L14" s="16" t="s">
        <v>7</v>
      </c>
      <c r="M14" s="10" t="s">
        <v>51</v>
      </c>
      <c r="N14" s="18">
        <f ca="1">(ROUND(($L$66+($N$66-$L$66)*RAND()),0))*N15</f>
        <v>110</v>
      </c>
      <c r="O14" s="16" t="s">
        <v>7</v>
      </c>
    </row>
    <row r="15" spans="1:15" s="24" customFormat="1" ht="26">
      <c r="A15" s="25"/>
      <c r="C15" s="26"/>
      <c r="D15" s="25"/>
      <c r="F15" s="26"/>
      <c r="G15" s="10" t="s">
        <v>49</v>
      </c>
      <c r="H15" s="18">
        <f ca="1">(ROUND(($L$66+($N$66-$L$66)*RAND()),0))*10</f>
        <v>80</v>
      </c>
      <c r="I15" s="16" t="s">
        <v>7</v>
      </c>
      <c r="J15" s="10" t="s">
        <v>49</v>
      </c>
      <c r="K15" s="20"/>
      <c r="L15" s="16" t="s">
        <v>7</v>
      </c>
      <c r="M15" s="10" t="s">
        <v>49</v>
      </c>
      <c r="N15" s="18">
        <f ca="1">(ROUND(($L$66+($N$66-$L$66)*RAND()),0))*10</f>
        <v>10</v>
      </c>
      <c r="O15" s="16" t="s">
        <v>7</v>
      </c>
    </row>
    <row r="16" spans="1:15" ht="26">
      <c r="A16" s="1"/>
      <c r="D16" s="15"/>
      <c r="E16" s="2"/>
      <c r="F16" s="14"/>
      <c r="G16" s="66" t="s">
        <v>53</v>
      </c>
      <c r="H16" s="19"/>
      <c r="I16" s="16" t="s">
        <v>54</v>
      </c>
      <c r="J16" s="66" t="s">
        <v>53</v>
      </c>
      <c r="K16" s="20"/>
      <c r="L16" s="16" t="s">
        <v>54</v>
      </c>
      <c r="M16" s="66" t="s">
        <v>53</v>
      </c>
      <c r="N16" s="19"/>
      <c r="O16" s="16" t="s">
        <v>54</v>
      </c>
    </row>
    <row r="17" spans="1:15" s="24" customFormat="1" ht="26">
      <c r="A17" s="25"/>
      <c r="C17" s="26"/>
      <c r="D17" s="25"/>
      <c r="F17" s="26"/>
      <c r="G17" s="10" t="s">
        <v>3</v>
      </c>
      <c r="H17" s="18">
        <f ca="1">(ROUND(($L$66+($N$66-$L$66)*RAND()),0))</f>
        <v>2</v>
      </c>
      <c r="I17" s="16"/>
      <c r="J17" s="10" t="s">
        <v>3</v>
      </c>
      <c r="K17" s="18">
        <f ca="1">(ROUND(($L$66+($N$66-$L$66)*RAND()),0))</f>
        <v>10</v>
      </c>
      <c r="L17" s="16"/>
      <c r="M17" s="10" t="s">
        <v>3</v>
      </c>
      <c r="N17" s="20"/>
      <c r="O17" s="16"/>
    </row>
    <row r="18" spans="1:15" s="24" customFormat="1">
      <c r="A18" s="11" t="s">
        <v>33</v>
      </c>
      <c r="C18" s="29"/>
      <c r="D18" s="25"/>
      <c r="F18" s="26"/>
      <c r="G18" s="15"/>
      <c r="H18" s="15"/>
      <c r="I18" s="15"/>
      <c r="J18" s="15"/>
      <c r="K18" s="15"/>
      <c r="L18" s="15"/>
      <c r="M18" s="15"/>
      <c r="N18" s="15"/>
      <c r="O18" s="15"/>
    </row>
    <row r="19" spans="1:15" s="24" customFormat="1" ht="26">
      <c r="A19" s="10" t="s">
        <v>51</v>
      </c>
      <c r="B19" s="19"/>
      <c r="C19" s="16" t="s">
        <v>7</v>
      </c>
      <c r="D19" s="10" t="s">
        <v>51</v>
      </c>
      <c r="E19" s="18">
        <f ca="1">(ROUND(($L$66+($N$66-$L$66)*RAND()),0))*10</f>
        <v>100</v>
      </c>
      <c r="F19" s="16" t="s">
        <v>7</v>
      </c>
      <c r="G19" s="10" t="s">
        <v>51</v>
      </c>
      <c r="H19" s="19"/>
      <c r="I19" s="16" t="s">
        <v>7</v>
      </c>
      <c r="J19" s="10" t="s">
        <v>51</v>
      </c>
      <c r="K19" s="18">
        <f ca="1">(ROUND(($L$66+($N$66-$L$66)*RAND()),0))*10</f>
        <v>30</v>
      </c>
      <c r="L19" s="16" t="s">
        <v>7</v>
      </c>
      <c r="M19" s="10" t="s">
        <v>51</v>
      </c>
      <c r="N19" s="18">
        <f ca="1">(ROUND(($L$66+($N$66-$L$66)*RAND()),0))*N20</f>
        <v>400</v>
      </c>
      <c r="O19" s="16" t="s">
        <v>7</v>
      </c>
    </row>
    <row r="20" spans="1:15" s="24" customFormat="1" ht="26">
      <c r="A20" s="10" t="s">
        <v>49</v>
      </c>
      <c r="B20" s="18">
        <f ca="1">(ROUND(($L$66+($N$66-$L$66)*RAND()),0))*10</f>
        <v>80</v>
      </c>
      <c r="C20" s="16" t="s">
        <v>7</v>
      </c>
      <c r="D20" s="10" t="s">
        <v>49</v>
      </c>
      <c r="E20" s="20"/>
      <c r="F20" s="16" t="s">
        <v>7</v>
      </c>
      <c r="G20" s="10" t="s">
        <v>49</v>
      </c>
      <c r="H20" s="18">
        <f ca="1">(ROUND(($L$66+($N$66-$L$66)*RAND()),0))*10</f>
        <v>50</v>
      </c>
      <c r="I20" s="16" t="s">
        <v>7</v>
      </c>
      <c r="J20" s="10" t="s">
        <v>49</v>
      </c>
      <c r="K20" s="20"/>
      <c r="L20" s="16" t="s">
        <v>7</v>
      </c>
      <c r="M20" s="10" t="s">
        <v>49</v>
      </c>
      <c r="N20" s="18">
        <f ca="1">(ROUND(($L$66+($N$66-$L$66)*RAND()),0))*10</f>
        <v>40</v>
      </c>
      <c r="O20" s="16" t="s">
        <v>7</v>
      </c>
    </row>
    <row r="21" spans="1:15" ht="26">
      <c r="A21" s="66" t="s">
        <v>53</v>
      </c>
      <c r="B21" s="19"/>
      <c r="C21" s="16" t="s">
        <v>54</v>
      </c>
      <c r="D21" s="66" t="s">
        <v>53</v>
      </c>
      <c r="E21" s="20"/>
      <c r="F21" s="16" t="s">
        <v>54</v>
      </c>
      <c r="G21" s="66" t="s">
        <v>53</v>
      </c>
      <c r="H21" s="19"/>
      <c r="I21" s="16" t="s">
        <v>54</v>
      </c>
      <c r="J21" s="66" t="s">
        <v>53</v>
      </c>
      <c r="K21" s="20"/>
      <c r="L21" s="16" t="s">
        <v>54</v>
      </c>
      <c r="M21" s="66" t="s">
        <v>53</v>
      </c>
      <c r="N21" s="19"/>
      <c r="O21" s="16" t="s">
        <v>54</v>
      </c>
    </row>
    <row r="22" spans="1:15" s="24" customFormat="1" ht="26">
      <c r="A22" s="10" t="s">
        <v>3</v>
      </c>
      <c r="B22" s="18">
        <f ca="1">(ROUND(($L$66+($N$66-$L$66)*RAND()),0))</f>
        <v>6</v>
      </c>
      <c r="C22" s="16"/>
      <c r="D22" s="10" t="s">
        <v>3</v>
      </c>
      <c r="E22" s="18">
        <f ca="1">(ROUND(($L$66+($N$66-$L$66)*RAND()),0))</f>
        <v>7</v>
      </c>
      <c r="F22" s="16"/>
      <c r="G22" s="10" t="s">
        <v>3</v>
      </c>
      <c r="H22" s="18">
        <f ca="1">(ROUND(($L$66+($N$66-$L$66)*RAND()),0))</f>
        <v>10</v>
      </c>
      <c r="I22" s="16"/>
      <c r="J22" s="10" t="s">
        <v>3</v>
      </c>
      <c r="K22" s="18">
        <f ca="1">(ROUND(($L$66+($N$66-$L$66)*RAND()),0))</f>
        <v>2</v>
      </c>
      <c r="L22" s="16"/>
      <c r="M22" s="10" t="s">
        <v>3</v>
      </c>
      <c r="N22" s="20"/>
      <c r="O22" s="16"/>
    </row>
    <row r="23" spans="1:15" s="24" customFormat="1">
      <c r="A23" s="15"/>
      <c r="B23" s="15"/>
      <c r="C23" s="15"/>
      <c r="D23" s="15"/>
      <c r="E23" s="15"/>
      <c r="F23" s="15"/>
      <c r="G23" s="15"/>
      <c r="H23" s="15"/>
      <c r="I23" s="15"/>
      <c r="J23" s="15"/>
      <c r="K23" s="15"/>
      <c r="L23" s="15"/>
      <c r="M23" s="15"/>
      <c r="N23" s="15"/>
      <c r="O23" s="15"/>
    </row>
    <row r="24" spans="1:15" s="24" customFormat="1">
      <c r="A24" s="11" t="s">
        <v>34</v>
      </c>
      <c r="C24" s="29"/>
      <c r="D24" s="25"/>
      <c r="F24" s="26"/>
      <c r="G24" s="15"/>
      <c r="H24" s="15"/>
      <c r="I24" s="15"/>
      <c r="J24" s="15"/>
      <c r="K24" s="15"/>
      <c r="L24" s="15"/>
      <c r="M24" s="15"/>
      <c r="N24" s="15"/>
      <c r="O24" s="15"/>
    </row>
    <row r="25" spans="1:15" s="24" customFormat="1" ht="26">
      <c r="A25" s="10" t="s">
        <v>51</v>
      </c>
      <c r="B25" s="19"/>
      <c r="C25" s="16" t="s">
        <v>7</v>
      </c>
      <c r="D25" s="10" t="s">
        <v>51</v>
      </c>
      <c r="E25" s="18">
        <f ca="1">(ROUND(($L$66+($N$66-$L$66)*RAND()),0))*10</f>
        <v>40</v>
      </c>
      <c r="F25" s="16" t="s">
        <v>7</v>
      </c>
      <c r="G25" s="10" t="s">
        <v>51</v>
      </c>
      <c r="H25" s="19"/>
      <c r="I25" s="16" t="s">
        <v>7</v>
      </c>
      <c r="J25" s="10" t="s">
        <v>51</v>
      </c>
      <c r="K25" s="18">
        <f ca="1">(ROUND(($L$66+($N$66-$L$66)*RAND()),0))*10</f>
        <v>10</v>
      </c>
      <c r="L25" s="16" t="s">
        <v>7</v>
      </c>
      <c r="M25" s="10" t="s">
        <v>51</v>
      </c>
      <c r="N25" s="18">
        <f ca="1">(ROUND(($L$66+($N$66-$L$66)*RAND()),0))*N26</f>
        <v>1000</v>
      </c>
      <c r="O25" s="16" t="s">
        <v>7</v>
      </c>
    </row>
    <row r="26" spans="1:15" s="24" customFormat="1" ht="26">
      <c r="A26" s="10" t="s">
        <v>49</v>
      </c>
      <c r="B26" s="18">
        <f ca="1">(ROUND(($L$66+($N$66-$L$66)*RAND()),0))*10</f>
        <v>90</v>
      </c>
      <c r="C26" s="16" t="s">
        <v>7</v>
      </c>
      <c r="D26" s="10" t="s">
        <v>49</v>
      </c>
      <c r="E26" s="20"/>
      <c r="F26" s="16" t="s">
        <v>7</v>
      </c>
      <c r="G26" s="10" t="s">
        <v>49</v>
      </c>
      <c r="H26" s="18">
        <f ca="1">(ROUND(($L$66+($N$66-$L$66)*RAND()),0))*10</f>
        <v>50</v>
      </c>
      <c r="I26" s="16" t="s">
        <v>7</v>
      </c>
      <c r="J26" s="10" t="s">
        <v>49</v>
      </c>
      <c r="K26" s="20"/>
      <c r="L26" s="16" t="s">
        <v>7</v>
      </c>
      <c r="M26" s="10" t="s">
        <v>49</v>
      </c>
      <c r="N26" s="18">
        <f ca="1">(ROUND(($L$66+($N$66-$L$66)*RAND()),0))*10</f>
        <v>100</v>
      </c>
      <c r="O26" s="16" t="s">
        <v>7</v>
      </c>
    </row>
    <row r="27" spans="1:15" ht="26">
      <c r="A27" s="66" t="s">
        <v>53</v>
      </c>
      <c r="B27" s="19"/>
      <c r="C27" s="16" t="s">
        <v>54</v>
      </c>
      <c r="D27" s="66" t="s">
        <v>53</v>
      </c>
      <c r="E27" s="20"/>
      <c r="F27" s="16" t="s">
        <v>54</v>
      </c>
      <c r="G27" s="66" t="s">
        <v>53</v>
      </c>
      <c r="H27" s="19"/>
      <c r="I27" s="16" t="s">
        <v>54</v>
      </c>
      <c r="J27" s="66" t="s">
        <v>53</v>
      </c>
      <c r="K27" s="20"/>
      <c r="L27" s="16" t="s">
        <v>54</v>
      </c>
      <c r="M27" s="66" t="s">
        <v>53</v>
      </c>
      <c r="N27" s="19"/>
      <c r="O27" s="16" t="s">
        <v>54</v>
      </c>
    </row>
    <row r="28" spans="1:15" s="24" customFormat="1" ht="26">
      <c r="A28" s="10" t="s">
        <v>3</v>
      </c>
      <c r="B28" s="18">
        <f ca="1">(ROUND(($L$66+($N$66-$L$66)*RAND()),0))</f>
        <v>2</v>
      </c>
      <c r="C28" s="16"/>
      <c r="D28" s="10" t="s">
        <v>3</v>
      </c>
      <c r="E28" s="18">
        <f ca="1">(ROUND(($L$66+($N$66-$L$66)*RAND()),0))</f>
        <v>10</v>
      </c>
      <c r="F28" s="16"/>
      <c r="G28" s="10" t="s">
        <v>3</v>
      </c>
      <c r="H28" s="18">
        <f ca="1">(ROUND(($L$66+($N$66-$L$66)*RAND()),0))</f>
        <v>11</v>
      </c>
      <c r="I28" s="16"/>
      <c r="J28" s="10" t="s">
        <v>3</v>
      </c>
      <c r="K28" s="18">
        <f ca="1">(ROUND(($L$66+($N$66-$L$66)*RAND()),0))</f>
        <v>4</v>
      </c>
      <c r="L28" s="16"/>
      <c r="M28" s="10" t="s">
        <v>3</v>
      </c>
      <c r="N28" s="20"/>
      <c r="O28" s="16"/>
    </row>
    <row r="29" spans="1:15" s="24" customFormat="1">
      <c r="A29" s="15"/>
      <c r="B29" s="15"/>
      <c r="C29" s="15"/>
      <c r="D29" s="15"/>
      <c r="E29" s="15"/>
      <c r="F29" s="15"/>
      <c r="G29" s="15"/>
      <c r="H29" s="15"/>
      <c r="I29" s="15"/>
      <c r="J29" s="15"/>
      <c r="K29" s="15"/>
      <c r="L29" s="15"/>
      <c r="M29" s="15"/>
      <c r="N29" s="15"/>
      <c r="O29" s="15"/>
    </row>
    <row r="30" spans="1:15" s="24" customFormat="1">
      <c r="A30" s="11" t="s">
        <v>45</v>
      </c>
      <c r="C30" s="29"/>
      <c r="D30" s="25"/>
      <c r="F30" s="26"/>
      <c r="G30" s="15"/>
      <c r="H30" s="15"/>
      <c r="I30" s="15"/>
      <c r="J30" s="15"/>
      <c r="K30" s="15"/>
      <c r="L30" s="15"/>
      <c r="M30" s="15"/>
      <c r="N30" s="15"/>
      <c r="O30" s="15"/>
    </row>
    <row r="31" spans="1:15" s="24" customFormat="1" ht="26">
      <c r="A31" s="10" t="s">
        <v>51</v>
      </c>
      <c r="B31" s="19"/>
      <c r="C31" s="16" t="s">
        <v>7</v>
      </c>
      <c r="D31" s="10" t="s">
        <v>51</v>
      </c>
      <c r="E31" s="18">
        <f ca="1">(ROUND(($L$66+($N$66-$L$66)*RAND()),0))*10</f>
        <v>70</v>
      </c>
      <c r="F31" s="16" t="s">
        <v>7</v>
      </c>
      <c r="G31" s="10" t="s">
        <v>51</v>
      </c>
      <c r="H31" s="19"/>
      <c r="I31" s="16" t="s">
        <v>7</v>
      </c>
      <c r="J31" s="10" t="s">
        <v>51</v>
      </c>
      <c r="K31" s="18">
        <f ca="1">(ROUND(($L$66+($N$66-$L$66)*RAND()),0))*10</f>
        <v>80</v>
      </c>
      <c r="L31" s="16" t="s">
        <v>7</v>
      </c>
      <c r="M31" s="10" t="s">
        <v>51</v>
      </c>
      <c r="N31" s="18">
        <f ca="1">(ROUND(($L$66+($N$66-$L$66)*RAND()),0))*N32</f>
        <v>180</v>
      </c>
      <c r="O31" s="16" t="s">
        <v>7</v>
      </c>
    </row>
    <row r="32" spans="1:15" s="24" customFormat="1" ht="26">
      <c r="A32" s="10" t="s">
        <v>49</v>
      </c>
      <c r="B32" s="18">
        <f ca="1">(ROUND(($L$66+($N$66-$L$66)*RAND()),0))*10</f>
        <v>20</v>
      </c>
      <c r="C32" s="16" t="s">
        <v>7</v>
      </c>
      <c r="D32" s="10" t="s">
        <v>49</v>
      </c>
      <c r="E32" s="20"/>
      <c r="F32" s="16" t="s">
        <v>7</v>
      </c>
      <c r="G32" s="10" t="s">
        <v>49</v>
      </c>
      <c r="H32" s="18">
        <f ca="1">(ROUND(($L$66+($N$66-$L$66)*RAND()),0))*10</f>
        <v>90</v>
      </c>
      <c r="I32" s="16" t="s">
        <v>7</v>
      </c>
      <c r="J32" s="10" t="s">
        <v>49</v>
      </c>
      <c r="K32" s="20"/>
      <c r="L32" s="16" t="s">
        <v>7</v>
      </c>
      <c r="M32" s="10" t="s">
        <v>49</v>
      </c>
      <c r="N32" s="18">
        <f ca="1">(ROUND(($L$66+($N$66-$L$66)*RAND()),0))*10</f>
        <v>30</v>
      </c>
      <c r="O32" s="16" t="s">
        <v>7</v>
      </c>
    </row>
    <row r="33" spans="1:16" ht="26">
      <c r="A33" s="66" t="s">
        <v>53</v>
      </c>
      <c r="B33" s="19"/>
      <c r="C33" s="16" t="s">
        <v>54</v>
      </c>
      <c r="D33" s="66" t="s">
        <v>53</v>
      </c>
      <c r="E33" s="20"/>
      <c r="F33" s="16" t="s">
        <v>54</v>
      </c>
      <c r="G33" s="66" t="s">
        <v>53</v>
      </c>
      <c r="H33" s="19"/>
      <c r="I33" s="16" t="s">
        <v>54</v>
      </c>
      <c r="J33" s="66" t="s">
        <v>53</v>
      </c>
      <c r="K33" s="20"/>
      <c r="L33" s="16" t="s">
        <v>54</v>
      </c>
      <c r="M33" s="66" t="s">
        <v>53</v>
      </c>
      <c r="N33" s="19"/>
      <c r="O33" s="16" t="s">
        <v>54</v>
      </c>
    </row>
    <row r="34" spans="1:16" s="24" customFormat="1" ht="26">
      <c r="A34" s="10" t="s">
        <v>3</v>
      </c>
      <c r="B34" s="18">
        <f ca="1">(ROUND(($L$66+($N$66-$L$66)*RAND()),0))</f>
        <v>6</v>
      </c>
      <c r="C34" s="16"/>
      <c r="D34" s="10" t="s">
        <v>3</v>
      </c>
      <c r="E34" s="18">
        <f ca="1">(ROUND(($L$66+($N$66-$L$66)*RAND()),0))</f>
        <v>6</v>
      </c>
      <c r="F34" s="16"/>
      <c r="G34" s="10" t="s">
        <v>3</v>
      </c>
      <c r="H34" s="18">
        <f ca="1">(ROUND(($L$66+($N$66-$L$66)*RAND()),0))</f>
        <v>5</v>
      </c>
      <c r="I34" s="16"/>
      <c r="J34" s="10" t="s">
        <v>3</v>
      </c>
      <c r="K34" s="18">
        <f ca="1">(ROUND(($L$66+($N$66-$L$66)*RAND()),0))</f>
        <v>3</v>
      </c>
      <c r="L34" s="16"/>
      <c r="M34" s="10" t="s">
        <v>3</v>
      </c>
      <c r="N34" s="20"/>
      <c r="O34" s="16"/>
    </row>
    <row r="35" spans="1:16" ht="10.5" customHeight="1" thickBot="1">
      <c r="A35" s="21"/>
      <c r="B35" s="22"/>
      <c r="C35" s="23"/>
      <c r="D35" s="21"/>
      <c r="E35" s="22"/>
      <c r="F35" s="23"/>
      <c r="G35" s="21"/>
      <c r="H35" s="22"/>
      <c r="I35" s="23"/>
      <c r="J35" s="21"/>
      <c r="K35" s="22"/>
      <c r="L35" s="23"/>
      <c r="M35" s="21"/>
      <c r="N35" s="22"/>
      <c r="O35" s="23"/>
      <c r="P35" s="22"/>
    </row>
    <row r="36" spans="1:16" s="2" customFormat="1">
      <c r="A36" s="27" t="s">
        <v>1</v>
      </c>
      <c r="C36" s="13"/>
      <c r="D36" s="15"/>
      <c r="G36" s="41" t="s">
        <v>30</v>
      </c>
      <c r="H36" s="43"/>
      <c r="I36" s="44"/>
      <c r="J36" s="42"/>
      <c r="K36" s="43"/>
      <c r="L36" s="44"/>
      <c r="M36" s="42"/>
      <c r="N36" s="43"/>
      <c r="O36" s="72"/>
    </row>
    <row r="37" spans="1:16" s="2" customFormat="1" ht="26">
      <c r="A37" s="27"/>
      <c r="C37" s="13"/>
      <c r="D37" s="15"/>
      <c r="F37" s="13"/>
      <c r="G37" s="73" t="s">
        <v>51</v>
      </c>
      <c r="H37" s="19">
        <f ca="1">H5*H7</f>
        <v>120</v>
      </c>
      <c r="I37" s="69" t="s">
        <v>7</v>
      </c>
      <c r="J37" s="12" t="s">
        <v>49</v>
      </c>
      <c r="K37" s="19">
        <f ca="1">K4/K7</f>
        <v>6</v>
      </c>
      <c r="L37" s="69" t="s">
        <v>7</v>
      </c>
      <c r="M37" s="12" t="s">
        <v>3</v>
      </c>
      <c r="N37" s="19">
        <f ca="1">N4/N5</f>
        <v>6</v>
      </c>
      <c r="O37" s="74"/>
    </row>
    <row r="38" spans="1:16" s="2" customFormat="1" hidden="1">
      <c r="A38" s="27"/>
      <c r="C38" s="13"/>
      <c r="D38" s="15"/>
      <c r="F38" s="13"/>
      <c r="G38" s="67"/>
      <c r="H38" s="13"/>
      <c r="I38" s="13"/>
      <c r="J38" s="13"/>
      <c r="K38" s="13"/>
      <c r="L38" s="13"/>
      <c r="M38" s="13"/>
      <c r="N38" s="13"/>
      <c r="O38" s="75"/>
    </row>
    <row r="39" spans="1:16" s="24" customFormat="1" ht="27" thickBot="1">
      <c r="A39" s="35"/>
      <c r="C39" s="36"/>
      <c r="D39" s="25"/>
      <c r="F39" s="36"/>
      <c r="G39" s="73" t="s">
        <v>53</v>
      </c>
      <c r="H39" s="19">
        <f ca="1">DEGREES(ASIN(1/H7))</f>
        <v>19.471220634490692</v>
      </c>
      <c r="I39" s="69" t="s">
        <v>54</v>
      </c>
      <c r="J39" s="12" t="s">
        <v>53</v>
      </c>
      <c r="K39" s="19">
        <f ca="1">DEGREES(ASIN(1/K7))</f>
        <v>11.53695903281549</v>
      </c>
      <c r="L39" s="69" t="s">
        <v>54</v>
      </c>
      <c r="M39" s="12" t="s">
        <v>53</v>
      </c>
      <c r="N39" s="19">
        <f ca="1">DEGREES(ASIN(N5/N4))</f>
        <v>9.5940682268604629</v>
      </c>
      <c r="O39" s="76" t="s">
        <v>54</v>
      </c>
    </row>
    <row r="40" spans="1:16" s="2" customFormat="1">
      <c r="A40" s="27"/>
      <c r="C40" s="13"/>
      <c r="D40" s="13"/>
      <c r="E40" s="13"/>
      <c r="G40" s="41" t="s">
        <v>31</v>
      </c>
      <c r="H40" s="51"/>
      <c r="I40" s="51"/>
      <c r="J40" s="51"/>
      <c r="K40" s="51"/>
      <c r="L40" s="51"/>
      <c r="M40" s="51"/>
      <c r="N40" s="51"/>
      <c r="O40" s="52"/>
    </row>
    <row r="41" spans="1:16" s="2" customFormat="1" ht="26">
      <c r="A41" s="27"/>
      <c r="C41" s="13"/>
      <c r="D41" s="15"/>
      <c r="G41" s="73" t="s">
        <v>51</v>
      </c>
      <c r="H41" s="19">
        <f ca="1">H10*H12</f>
        <v>20</v>
      </c>
      <c r="I41" s="69" t="s">
        <v>7</v>
      </c>
      <c r="J41" s="12" t="s">
        <v>49</v>
      </c>
      <c r="K41" s="19">
        <f ca="1">K9/K12</f>
        <v>12.5</v>
      </c>
      <c r="L41" s="69" t="s">
        <v>7</v>
      </c>
      <c r="M41" s="12" t="s">
        <v>3</v>
      </c>
      <c r="N41" s="19">
        <f ca="1">N9/N10</f>
        <v>10</v>
      </c>
      <c r="O41" s="68"/>
    </row>
    <row r="42" spans="1:16" s="24" customFormat="1" ht="27" thickBot="1">
      <c r="A42" s="35"/>
      <c r="C42" s="36"/>
      <c r="D42" s="25"/>
      <c r="F42" s="36"/>
      <c r="G42" s="73" t="s">
        <v>53</v>
      </c>
      <c r="H42" s="19">
        <f ca="1">DEGREES(ASIN(1/H12))</f>
        <v>30.000000000000004</v>
      </c>
      <c r="I42" s="69" t="s">
        <v>54</v>
      </c>
      <c r="J42" s="12" t="s">
        <v>53</v>
      </c>
      <c r="K42" s="19">
        <f ca="1">DEGREES(ASIN(1/K12))</f>
        <v>14.477512185929925</v>
      </c>
      <c r="L42" s="69" t="s">
        <v>54</v>
      </c>
      <c r="M42" s="12" t="s">
        <v>53</v>
      </c>
      <c r="N42" s="19">
        <f ca="1">DEGREES(ASIN(N10/N9))</f>
        <v>5.7391704772667866</v>
      </c>
      <c r="O42" s="76" t="s">
        <v>54</v>
      </c>
    </row>
    <row r="43" spans="1:16" s="24" customFormat="1" hidden="1">
      <c r="A43" s="35"/>
      <c r="C43" s="36"/>
      <c r="D43" s="25"/>
      <c r="F43" s="36"/>
      <c r="G43" s="37"/>
      <c r="H43" s="37"/>
      <c r="I43" s="37"/>
      <c r="J43" s="37"/>
      <c r="K43" s="37"/>
      <c r="L43" s="37"/>
      <c r="M43" s="37"/>
      <c r="N43" s="37"/>
      <c r="O43" s="37"/>
    </row>
    <row r="44" spans="1:16" s="24" customFormat="1">
      <c r="A44" s="70" t="s">
        <v>52</v>
      </c>
      <c r="C44" s="36"/>
      <c r="D44" s="25"/>
      <c r="G44" s="41" t="s">
        <v>32</v>
      </c>
      <c r="H44" s="51"/>
      <c r="I44" s="51"/>
      <c r="J44" s="51"/>
      <c r="K44" s="51"/>
      <c r="L44" s="51"/>
      <c r="M44" s="51"/>
      <c r="N44" s="51"/>
      <c r="O44" s="52"/>
    </row>
    <row r="45" spans="1:16" s="2" customFormat="1" ht="29">
      <c r="A45" s="71" t="s">
        <v>55</v>
      </c>
      <c r="B45" s="24"/>
      <c r="C45" s="36"/>
      <c r="D45" s="25"/>
      <c r="E45" s="24"/>
      <c r="F45" s="69"/>
      <c r="G45" s="73" t="s">
        <v>51</v>
      </c>
      <c r="H45" s="19">
        <f ca="1">H15*H17</f>
        <v>160</v>
      </c>
      <c r="I45" s="69" t="s">
        <v>7</v>
      </c>
      <c r="J45" s="12" t="s">
        <v>49</v>
      </c>
      <c r="K45" s="19">
        <f ca="1">K14/K17</f>
        <v>10</v>
      </c>
      <c r="L45" s="69" t="s">
        <v>7</v>
      </c>
      <c r="M45" s="12" t="s">
        <v>3</v>
      </c>
      <c r="N45" s="19">
        <f ca="1">N14/N15</f>
        <v>11</v>
      </c>
      <c r="O45" s="68"/>
    </row>
    <row r="46" spans="1:16" s="2" customFormat="1" hidden="1">
      <c r="A46" s="37"/>
      <c r="B46" s="24"/>
      <c r="C46" s="36"/>
      <c r="D46" s="25"/>
      <c r="E46" s="24"/>
      <c r="F46" s="37"/>
      <c r="G46" s="77"/>
      <c r="H46" s="37"/>
      <c r="I46" s="37"/>
      <c r="J46" s="37"/>
      <c r="K46" s="37"/>
      <c r="L46" s="37"/>
      <c r="M46" s="37"/>
      <c r="N46" s="37"/>
      <c r="O46" s="68"/>
    </row>
    <row r="47" spans="1:16" s="24" customFormat="1" hidden="1">
      <c r="A47" s="35"/>
      <c r="C47" s="36"/>
      <c r="D47" s="37"/>
      <c r="F47" s="29"/>
      <c r="G47" s="77"/>
      <c r="H47" s="37"/>
      <c r="I47" s="37"/>
      <c r="J47" s="37"/>
      <c r="K47" s="37"/>
      <c r="L47" s="37"/>
      <c r="M47" s="37"/>
      <c r="N47" s="37"/>
      <c r="O47" s="68"/>
    </row>
    <row r="48" spans="1:16" s="24" customFormat="1" ht="27" thickBot="1">
      <c r="A48" s="35"/>
      <c r="C48" s="36"/>
      <c r="D48" s="25"/>
      <c r="F48" s="36"/>
      <c r="G48" s="73" t="s">
        <v>53</v>
      </c>
      <c r="H48" s="19">
        <f ca="1">DEGREES(ASIN(1/H17))</f>
        <v>30.000000000000004</v>
      </c>
      <c r="I48" s="69" t="s">
        <v>54</v>
      </c>
      <c r="J48" s="12" t="s">
        <v>53</v>
      </c>
      <c r="K48" s="19">
        <f ca="1">DEGREES(ASIN(1/K17))</f>
        <v>5.7391704772667866</v>
      </c>
      <c r="L48" s="69" t="s">
        <v>54</v>
      </c>
      <c r="M48" s="12" t="s">
        <v>53</v>
      </c>
      <c r="N48" s="19">
        <f ca="1">DEGREES(ASIN(N15/N14))</f>
        <v>5.2159085704541246</v>
      </c>
      <c r="O48" s="68" t="s">
        <v>54</v>
      </c>
    </row>
    <row r="49" spans="1:15" s="24" customFormat="1">
      <c r="A49" s="41" t="s">
        <v>33</v>
      </c>
      <c r="B49" s="55"/>
      <c r="C49" s="56"/>
      <c r="D49" s="51"/>
      <c r="E49" s="55"/>
      <c r="F49" s="57"/>
      <c r="G49" s="51"/>
      <c r="H49" s="51"/>
      <c r="I49" s="51"/>
      <c r="J49" s="51"/>
      <c r="K49" s="51"/>
      <c r="L49" s="51"/>
      <c r="M49" s="51"/>
      <c r="N49" s="51"/>
      <c r="O49" s="52"/>
    </row>
    <row r="50" spans="1:15" s="2" customFormat="1" ht="26">
      <c r="A50" s="73" t="s">
        <v>51</v>
      </c>
      <c r="B50" s="19">
        <f ca="1">B20*B22</f>
        <v>480</v>
      </c>
      <c r="C50" s="69" t="s">
        <v>7</v>
      </c>
      <c r="D50" s="12" t="s">
        <v>49</v>
      </c>
      <c r="E50" s="19">
        <f ca="1">E19/E22</f>
        <v>14.285714285714286</v>
      </c>
      <c r="F50" s="69" t="s">
        <v>7</v>
      </c>
      <c r="G50" s="12" t="s">
        <v>51</v>
      </c>
      <c r="H50" s="19">
        <f ca="1">H20*H22</f>
        <v>500</v>
      </c>
      <c r="I50" s="69" t="s">
        <v>7</v>
      </c>
      <c r="J50" s="12" t="s">
        <v>49</v>
      </c>
      <c r="K50" s="19">
        <f ca="1">K19/K22</f>
        <v>15</v>
      </c>
      <c r="L50" s="69" t="s">
        <v>7</v>
      </c>
      <c r="M50" s="12" t="s">
        <v>3</v>
      </c>
      <c r="N50" s="19">
        <f ca="1">N19/N20</f>
        <v>10</v>
      </c>
      <c r="O50" s="68"/>
    </row>
    <row r="51" spans="1:15" s="24" customFormat="1" ht="27" thickBot="1">
      <c r="A51" s="73" t="s">
        <v>53</v>
      </c>
      <c r="B51" s="19">
        <f ca="1">DEGREES(ASIN(1/B22))</f>
        <v>9.5940682268604629</v>
      </c>
      <c r="C51" s="69" t="s">
        <v>54</v>
      </c>
      <c r="D51" s="12" t="s">
        <v>53</v>
      </c>
      <c r="E51" s="19">
        <f ca="1">DEGREES(ASIN(1/E22))</f>
        <v>8.2132107017381877</v>
      </c>
      <c r="F51" s="69" t="s">
        <v>54</v>
      </c>
      <c r="G51" s="73" t="s">
        <v>53</v>
      </c>
      <c r="H51" s="19">
        <f ca="1">DEGREES(ASIN(1/H22))</f>
        <v>5.7391704772667866</v>
      </c>
      <c r="I51" s="69" t="s">
        <v>54</v>
      </c>
      <c r="J51" s="12" t="s">
        <v>53</v>
      </c>
      <c r="K51" s="19">
        <f ca="1">DEGREES(ASIN(1/K22))</f>
        <v>30.000000000000004</v>
      </c>
      <c r="L51" s="69" t="s">
        <v>54</v>
      </c>
      <c r="M51" s="12" t="s">
        <v>53</v>
      </c>
      <c r="N51" s="19">
        <f ca="1">DEGREES(ASIN(1/N50))</f>
        <v>5.7391704772667866</v>
      </c>
      <c r="O51" s="76" t="s">
        <v>54</v>
      </c>
    </row>
    <row r="52" spans="1:15" s="24" customFormat="1" hidden="1">
      <c r="A52" s="35"/>
      <c r="C52" s="36"/>
      <c r="D52" s="37"/>
      <c r="F52" s="29"/>
      <c r="G52" s="37"/>
      <c r="H52" s="37"/>
      <c r="I52" s="37"/>
      <c r="J52" s="37"/>
      <c r="K52" s="37"/>
      <c r="L52" s="37"/>
      <c r="M52" s="37"/>
      <c r="N52" s="37"/>
      <c r="O52" s="37"/>
    </row>
    <row r="53" spans="1:15" s="24" customFormat="1" hidden="1">
      <c r="O53" s="37"/>
    </row>
    <row r="54" spans="1:15" s="24" customFormat="1" ht="26" thickBot="1">
      <c r="O54" s="37"/>
    </row>
    <row r="55" spans="1:15" s="24" customFormat="1">
      <c r="A55" s="41" t="s">
        <v>34</v>
      </c>
      <c r="B55" s="55"/>
      <c r="C55" s="56"/>
      <c r="D55" s="51"/>
      <c r="E55" s="55"/>
      <c r="F55" s="57"/>
      <c r="G55" s="51"/>
      <c r="H55" s="51"/>
      <c r="I55" s="51"/>
      <c r="J55" s="51"/>
      <c r="K55" s="51"/>
      <c r="L55" s="51"/>
      <c r="M55" s="51"/>
      <c r="N55" s="51"/>
      <c r="O55" s="52"/>
    </row>
    <row r="56" spans="1:15" s="2" customFormat="1" ht="26">
      <c r="A56" s="73" t="s">
        <v>51</v>
      </c>
      <c r="B56" s="19">
        <f ca="1">B26*B28</f>
        <v>180</v>
      </c>
      <c r="C56" s="69" t="s">
        <v>7</v>
      </c>
      <c r="D56" s="12" t="s">
        <v>49</v>
      </c>
      <c r="E56" s="19">
        <f ca="1">E25/E28</f>
        <v>4</v>
      </c>
      <c r="F56" s="69" t="s">
        <v>7</v>
      </c>
      <c r="G56" s="12" t="s">
        <v>51</v>
      </c>
      <c r="H56" s="19">
        <f ca="1">H26*H28</f>
        <v>550</v>
      </c>
      <c r="I56" s="69" t="s">
        <v>7</v>
      </c>
      <c r="J56" s="12" t="s">
        <v>49</v>
      </c>
      <c r="K56" s="19">
        <f ca="1">K25/K28</f>
        <v>2.5</v>
      </c>
      <c r="L56" s="69" t="s">
        <v>7</v>
      </c>
      <c r="M56" s="12" t="s">
        <v>3</v>
      </c>
      <c r="N56" s="19">
        <f ca="1">N25/N26</f>
        <v>10</v>
      </c>
      <c r="O56" s="68"/>
    </row>
    <row r="57" spans="1:15" s="24" customFormat="1" ht="27" thickBot="1">
      <c r="A57" s="73" t="s">
        <v>53</v>
      </c>
      <c r="B57" s="19">
        <f ca="1">DEGREES(ASIN(1/B28))</f>
        <v>30.000000000000004</v>
      </c>
      <c r="C57" s="69" t="s">
        <v>54</v>
      </c>
      <c r="D57" s="12" t="s">
        <v>53</v>
      </c>
      <c r="E57" s="19">
        <f ca="1">DEGREES(ASIN(1/E28))</f>
        <v>5.7391704772667866</v>
      </c>
      <c r="F57" s="69" t="s">
        <v>54</v>
      </c>
      <c r="G57" s="73" t="s">
        <v>53</v>
      </c>
      <c r="H57" s="19">
        <f ca="1">DEGREES(ASIN(1/H28))</f>
        <v>5.2159085704541246</v>
      </c>
      <c r="I57" s="69" t="s">
        <v>54</v>
      </c>
      <c r="J57" s="12" t="s">
        <v>53</v>
      </c>
      <c r="K57" s="19">
        <f ca="1">DEGREES(ASIN(1/K28))</f>
        <v>14.477512185929925</v>
      </c>
      <c r="L57" s="69" t="s">
        <v>54</v>
      </c>
      <c r="M57" s="12" t="s">
        <v>53</v>
      </c>
      <c r="N57" s="19">
        <f ca="1">DEGREES(ASIN(1/N56))</f>
        <v>5.7391704772667866</v>
      </c>
      <c r="O57" s="76" t="s">
        <v>54</v>
      </c>
    </row>
    <row r="58" spans="1:15" s="24" customFormat="1" hidden="1">
      <c r="A58" s="37"/>
      <c r="B58" s="37"/>
      <c r="C58" s="37"/>
      <c r="D58" s="37"/>
      <c r="E58" s="37"/>
      <c r="F58" s="37"/>
      <c r="G58" s="37"/>
      <c r="H58" s="37"/>
      <c r="I58" s="37"/>
      <c r="J58" s="37"/>
      <c r="K58" s="37"/>
      <c r="L58" s="37"/>
      <c r="M58" s="37"/>
      <c r="N58" s="37"/>
      <c r="O58" s="37"/>
    </row>
    <row r="59" spans="1:15" s="24" customFormat="1" hidden="1">
      <c r="A59" s="37"/>
      <c r="B59" s="37"/>
      <c r="C59" s="37"/>
      <c r="D59" s="37"/>
      <c r="E59" s="37"/>
      <c r="F59" s="37"/>
      <c r="G59" s="37"/>
      <c r="H59" s="37"/>
      <c r="I59" s="37"/>
      <c r="J59" s="37"/>
      <c r="K59" s="37"/>
      <c r="L59" s="37"/>
      <c r="M59" s="37"/>
      <c r="N59" s="37"/>
      <c r="O59" s="37"/>
    </row>
    <row r="60" spans="1:15" s="24" customFormat="1" ht="26" thickBot="1">
      <c r="A60" s="37"/>
      <c r="B60" s="37"/>
      <c r="C60" s="37"/>
      <c r="D60" s="37"/>
      <c r="E60" s="37"/>
      <c r="F60" s="37"/>
      <c r="G60" s="37"/>
      <c r="H60" s="37"/>
      <c r="I60" s="37"/>
      <c r="J60" s="37"/>
      <c r="K60" s="37"/>
      <c r="L60" s="37"/>
      <c r="M60" s="37"/>
      <c r="N60" s="37"/>
      <c r="O60" s="37"/>
    </row>
    <row r="61" spans="1:15" s="24" customFormat="1">
      <c r="A61" s="41" t="s">
        <v>45</v>
      </c>
      <c r="B61" s="55"/>
      <c r="C61" s="56"/>
      <c r="D61" s="51"/>
      <c r="E61" s="55"/>
      <c r="F61" s="57"/>
      <c r="G61" s="51"/>
      <c r="H61" s="51"/>
      <c r="I61" s="51"/>
      <c r="J61" s="51"/>
      <c r="K61" s="51"/>
      <c r="L61" s="51"/>
      <c r="M61" s="51"/>
      <c r="N61" s="51"/>
      <c r="O61" s="52"/>
    </row>
    <row r="62" spans="1:15" s="2" customFormat="1" ht="26">
      <c r="A62" s="73" t="s">
        <v>51</v>
      </c>
      <c r="B62" s="19">
        <f ca="1">B32*B34</f>
        <v>120</v>
      </c>
      <c r="C62" s="69" t="s">
        <v>7</v>
      </c>
      <c r="D62" s="12" t="s">
        <v>49</v>
      </c>
      <c r="E62" s="19">
        <f ca="1">E31/E34</f>
        <v>11.666666666666666</v>
      </c>
      <c r="F62" s="69" t="s">
        <v>7</v>
      </c>
      <c r="G62" s="12" t="s">
        <v>51</v>
      </c>
      <c r="H62" s="19">
        <f ca="1">H32*H34</f>
        <v>450</v>
      </c>
      <c r="I62" s="69" t="s">
        <v>7</v>
      </c>
      <c r="J62" s="12" t="s">
        <v>49</v>
      </c>
      <c r="K62" s="19">
        <f ca="1">K31/K34</f>
        <v>26.666666666666668</v>
      </c>
      <c r="L62" s="69" t="s">
        <v>7</v>
      </c>
      <c r="M62" s="12" t="s">
        <v>3</v>
      </c>
      <c r="N62" s="19">
        <f ca="1">N31/N32</f>
        <v>6</v>
      </c>
      <c r="O62" s="68"/>
    </row>
    <row r="63" spans="1:15" s="2" customFormat="1" hidden="1">
      <c r="A63" s="77"/>
      <c r="B63" s="37"/>
      <c r="C63" s="37"/>
      <c r="D63" s="37"/>
      <c r="E63" s="37"/>
      <c r="F63" s="37"/>
      <c r="G63" s="37"/>
      <c r="H63" s="37"/>
      <c r="I63" s="37"/>
      <c r="J63" s="37"/>
      <c r="K63" s="37"/>
      <c r="L63" s="37"/>
      <c r="M63" s="37"/>
      <c r="N63" s="37"/>
      <c r="O63" s="68"/>
    </row>
    <row r="64" spans="1:15" s="2" customFormat="1" hidden="1">
      <c r="A64" s="77"/>
      <c r="B64" s="37"/>
      <c r="C64" s="37"/>
      <c r="D64" s="37"/>
      <c r="E64" s="37"/>
      <c r="F64" s="37"/>
      <c r="G64" s="37"/>
      <c r="H64" s="37"/>
      <c r="I64" s="37"/>
      <c r="J64" s="37"/>
      <c r="K64" s="37"/>
      <c r="L64" s="37"/>
      <c r="M64" s="37"/>
      <c r="N64" s="37"/>
      <c r="O64" s="68"/>
    </row>
    <row r="65" spans="1:15" s="24" customFormat="1" ht="27" thickBot="1">
      <c r="A65" s="73" t="s">
        <v>53</v>
      </c>
      <c r="B65" s="19">
        <f ca="1">DEGREES(ASIN(1/B34))</f>
        <v>9.5940682268604629</v>
      </c>
      <c r="C65" s="69" t="s">
        <v>54</v>
      </c>
      <c r="D65" s="12" t="s">
        <v>53</v>
      </c>
      <c r="E65" s="19">
        <f ca="1">DEGREES(ASIN(1/E34))</f>
        <v>9.5940682268604629</v>
      </c>
      <c r="F65" s="69" t="s">
        <v>54</v>
      </c>
      <c r="G65" s="73" t="s">
        <v>53</v>
      </c>
      <c r="H65" s="19">
        <f ca="1">DEGREES(ASIN(1/H34))</f>
        <v>11.53695903281549</v>
      </c>
      <c r="I65" s="69" t="s">
        <v>54</v>
      </c>
      <c r="J65" s="12" t="s">
        <v>53</v>
      </c>
      <c r="K65" s="19">
        <f ca="1">DEGREES(ASIN(1/K34))</f>
        <v>19.471220634490692</v>
      </c>
      <c r="L65" s="69" t="s">
        <v>54</v>
      </c>
      <c r="M65" s="12" t="s">
        <v>53</v>
      </c>
      <c r="N65" s="19">
        <f ca="1">DEGREES(ASIN(1/N62))</f>
        <v>9.5940682268604629</v>
      </c>
      <c r="O65" s="76" t="s">
        <v>54</v>
      </c>
    </row>
    <row r="66" spans="1:15" ht="26" thickBot="1">
      <c r="A66" s="59"/>
      <c r="B66" s="60"/>
      <c r="C66" s="61" t="s">
        <v>3</v>
      </c>
      <c r="D66" s="60">
        <v>1</v>
      </c>
      <c r="E66" s="62" t="s">
        <v>0</v>
      </c>
      <c r="F66" s="63">
        <v>20</v>
      </c>
      <c r="H66" s="64"/>
      <c r="I66" s="60"/>
      <c r="J66" s="60"/>
      <c r="K66" s="61" t="s">
        <v>2</v>
      </c>
      <c r="L66" s="60">
        <v>1</v>
      </c>
      <c r="M66" s="62" t="s">
        <v>0</v>
      </c>
      <c r="N66" s="63">
        <v>11</v>
      </c>
      <c r="O66" s="1" t="s">
        <v>15</v>
      </c>
    </row>
    <row r="67" spans="1:15">
      <c r="C67" s="1" t="s">
        <v>14</v>
      </c>
    </row>
  </sheetData>
  <sheetProtection sheet="1" objects="1" scenarios="1"/>
  <pageMargins left="0.7" right="0.7" top="0.5" bottom="0.32" header="0.3" footer="0.3"/>
  <pageSetup scale="47" fitToHeight="0" orientation="portrait" horizontalDpi="300" verticalDpi="300" r:id="rId1"/>
  <headerFooter alignWithMargins="0">
    <oddHeader>&amp;C&amp;A</oddHead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/>
  </sheetViews>
  <sheetFormatPr baseColWidth="10" defaultColWidth="8.83203125" defaultRowHeight="13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P55"/>
  <sheetViews>
    <sheetView view="pageBreakPreview" zoomScale="70" zoomScaleNormal="100" zoomScaleSheetLayoutView="70" workbookViewId="0">
      <selection activeCell="F21" sqref="F21"/>
    </sheetView>
  </sheetViews>
  <sheetFormatPr baseColWidth="10" defaultColWidth="9.1640625" defaultRowHeight="25"/>
  <cols>
    <col min="1" max="1" width="9.1640625" style="8" bestFit="1" customWidth="1"/>
    <col min="2" max="2" width="10.5" style="1" customWidth="1"/>
    <col min="3" max="3" width="9.1640625" style="1"/>
    <col min="4" max="4" width="9.1640625" style="1" bestFit="1" customWidth="1"/>
    <col min="5" max="5" width="10.5" style="1" customWidth="1"/>
    <col min="6" max="6" width="12.6640625" style="1" bestFit="1" customWidth="1"/>
    <col min="7" max="7" width="11.5" style="1" bestFit="1" customWidth="1"/>
    <col min="8" max="8" width="13.6640625" style="1" customWidth="1"/>
    <col min="9" max="9" width="9.1640625" style="1"/>
    <col min="10" max="10" width="11.5" style="1" bestFit="1" customWidth="1"/>
    <col min="11" max="11" width="13.6640625" style="1" customWidth="1"/>
    <col min="12" max="12" width="9.1640625" style="1"/>
    <col min="13" max="13" width="11.5" style="1" bestFit="1" customWidth="1"/>
    <col min="14" max="14" width="13.6640625" style="1" customWidth="1"/>
    <col min="15" max="16384" width="9.1640625" style="1"/>
  </cols>
  <sheetData>
    <row r="1" spans="1:15" s="24" customFormat="1">
      <c r="A1" s="25"/>
      <c r="C1" s="26"/>
      <c r="D1" s="25"/>
      <c r="G1" s="25"/>
      <c r="I1" s="30" t="s">
        <v>16</v>
      </c>
      <c r="J1" s="25"/>
      <c r="L1" s="26"/>
      <c r="M1" s="25"/>
      <c r="O1" s="26"/>
    </row>
    <row r="2" spans="1:15" s="24" customFormat="1">
      <c r="A2" s="25"/>
      <c r="C2" s="29" t="s">
        <v>9</v>
      </c>
      <c r="D2" s="25"/>
      <c r="F2" s="13"/>
      <c r="G2" s="25"/>
      <c r="I2" s="26"/>
      <c r="J2" s="25"/>
      <c r="L2" s="26"/>
      <c r="M2" s="25"/>
      <c r="O2" s="26"/>
    </row>
    <row r="3" spans="1:15">
      <c r="A3" s="10"/>
      <c r="C3" s="11"/>
      <c r="D3" s="10"/>
      <c r="F3" s="11"/>
      <c r="G3" s="10" t="s">
        <v>2</v>
      </c>
      <c r="H3" s="17">
        <f ca="1">(ROUND(($L$54+($N$54-$L$54)*RAND()),0))*10</f>
        <v>20</v>
      </c>
      <c r="I3" s="28" t="s">
        <v>4</v>
      </c>
      <c r="J3" s="10" t="s">
        <v>8</v>
      </c>
      <c r="K3" s="17">
        <f ca="1">(ROUND(($L$54+($N$54-$L$54)*RAND()),0))*10</f>
        <v>70</v>
      </c>
      <c r="L3" s="28" t="s">
        <v>4</v>
      </c>
      <c r="M3" s="10" t="s">
        <v>2</v>
      </c>
      <c r="N3" s="17">
        <f ca="1">(ROUND(($L$54+($N$54-$L$54)*RAND()),0))*10</f>
        <v>40</v>
      </c>
      <c r="O3" s="28" t="s">
        <v>4</v>
      </c>
    </row>
    <row r="4" spans="1:15" ht="26">
      <c r="D4" s="12"/>
      <c r="E4" s="2"/>
      <c r="F4" s="14"/>
      <c r="G4" s="10" t="s">
        <v>5</v>
      </c>
      <c r="H4" s="18">
        <f ca="1">(ROUND(($L$54+($N$54-$L$54)*RAND()),0))*H5</f>
        <v>150</v>
      </c>
      <c r="I4" s="16" t="s">
        <v>7</v>
      </c>
      <c r="J4" s="10" t="s">
        <v>5</v>
      </c>
      <c r="K4" s="18">
        <f ca="1">(ROUND(($L$54+($N$54-$L$54)*RAND()),0))*K5</f>
        <v>770</v>
      </c>
      <c r="L4" s="16" t="s">
        <v>7</v>
      </c>
      <c r="M4" s="10" t="s">
        <v>5</v>
      </c>
      <c r="N4" s="18">
        <f ca="1">(ROUND(($L$54+($N$54-$L$54)*RAND()),0))*N5</f>
        <v>300</v>
      </c>
      <c r="O4" s="16" t="s">
        <v>7</v>
      </c>
    </row>
    <row r="5" spans="1:15" ht="26">
      <c r="A5" s="1"/>
      <c r="D5" s="15"/>
      <c r="E5" s="2"/>
      <c r="F5" s="14"/>
      <c r="G5" s="10" t="s">
        <v>6</v>
      </c>
      <c r="H5" s="18">
        <f ca="1">(ROUND(($L$54+($N$54-$L$54)*RAND()),0))*10</f>
        <v>50</v>
      </c>
      <c r="I5" s="16" t="s">
        <v>7</v>
      </c>
      <c r="J5" s="10" t="s">
        <v>6</v>
      </c>
      <c r="K5" s="18">
        <f ca="1">(ROUND(($L$54+($N$54-$L$54)*RAND()),0))*10</f>
        <v>70</v>
      </c>
      <c r="L5" s="16" t="s">
        <v>7</v>
      </c>
      <c r="M5" s="10" t="s">
        <v>6</v>
      </c>
      <c r="N5" s="18">
        <f ca="1">(ROUND(($L$54+($N$54-$L$54)*RAND()),0))*10</f>
        <v>100</v>
      </c>
      <c r="O5" s="16" t="s">
        <v>7</v>
      </c>
    </row>
    <row r="6" spans="1:15" ht="26">
      <c r="A6" s="1"/>
      <c r="D6" s="12"/>
      <c r="E6" s="2"/>
      <c r="F6" s="13"/>
      <c r="G6" s="10" t="s">
        <v>3</v>
      </c>
      <c r="H6" s="20"/>
      <c r="I6" s="16"/>
      <c r="J6" s="10" t="s">
        <v>3</v>
      </c>
      <c r="K6" s="20"/>
      <c r="L6" s="16"/>
      <c r="M6" s="10" t="s">
        <v>3</v>
      </c>
      <c r="N6" s="20"/>
      <c r="O6" s="16"/>
    </row>
    <row r="7" spans="1:15" s="2" customFormat="1">
      <c r="A7" s="12"/>
      <c r="C7" s="14"/>
      <c r="D7" s="15"/>
      <c r="F7" s="14"/>
      <c r="G7" s="12" t="s">
        <v>8</v>
      </c>
      <c r="H7" s="19"/>
      <c r="I7" s="28" t="s">
        <v>4</v>
      </c>
      <c r="J7" s="12" t="s">
        <v>2</v>
      </c>
      <c r="K7" s="19"/>
      <c r="L7" s="28" t="s">
        <v>4</v>
      </c>
      <c r="M7" s="12" t="s">
        <v>8</v>
      </c>
      <c r="N7" s="19"/>
      <c r="O7" s="28" t="s">
        <v>4</v>
      </c>
    </row>
    <row r="8" spans="1:15" s="24" customFormat="1">
      <c r="A8" s="25"/>
      <c r="D8" s="25"/>
      <c r="F8" s="26"/>
      <c r="G8" s="15"/>
      <c r="I8" s="26"/>
      <c r="J8" s="25"/>
      <c r="L8" s="26"/>
      <c r="M8" s="25"/>
      <c r="O8" s="26"/>
    </row>
    <row r="9" spans="1:15" s="24" customFormat="1">
      <c r="A9" s="25"/>
      <c r="C9" s="29" t="s">
        <v>10</v>
      </c>
      <c r="D9" s="25"/>
      <c r="F9" s="26"/>
      <c r="G9" s="10" t="s">
        <v>2</v>
      </c>
      <c r="H9" s="17">
        <f ca="1">(ROUND(($L$54+($N$54-$L$54)*RAND()),0))*10</f>
        <v>30</v>
      </c>
      <c r="I9" s="28" t="s">
        <v>4</v>
      </c>
      <c r="J9" s="10" t="s">
        <v>8</v>
      </c>
      <c r="K9" s="17">
        <f ca="1">(ROUND(($L$54+($N$54-$L$54)*RAND()),0))*10</f>
        <v>40</v>
      </c>
      <c r="L9" s="28" t="s">
        <v>4</v>
      </c>
      <c r="M9" s="10" t="s">
        <v>2</v>
      </c>
      <c r="N9" s="17">
        <f ca="1">(ROUND(($L$54+($N$54-$L$54)*RAND()),0))*10</f>
        <v>30</v>
      </c>
      <c r="O9" s="28" t="s">
        <v>4</v>
      </c>
    </row>
    <row r="10" spans="1:15" s="24" customFormat="1" ht="26">
      <c r="A10" s="25"/>
      <c r="C10" s="26"/>
      <c r="D10" s="25"/>
      <c r="F10" s="26"/>
      <c r="G10" s="10" t="s">
        <v>5</v>
      </c>
      <c r="H10" s="18">
        <f ca="1">(ROUND(($L$54+($N$54-$L$54)*RAND()),0))*10</f>
        <v>90</v>
      </c>
      <c r="I10" s="16" t="s">
        <v>7</v>
      </c>
      <c r="J10" s="10" t="s">
        <v>5</v>
      </c>
      <c r="K10" s="18">
        <f ca="1">(ROUND(($L$54+($N$54-$L$54)*RAND()),0))*10</f>
        <v>10</v>
      </c>
      <c r="L10" s="16" t="s">
        <v>7</v>
      </c>
      <c r="M10" s="10" t="s">
        <v>5</v>
      </c>
      <c r="N10" s="18">
        <f ca="1">(ROUND(($L$54+($N$54-$L$54)*RAND()),0))*10</f>
        <v>90</v>
      </c>
      <c r="O10" s="16" t="s">
        <v>7</v>
      </c>
    </row>
    <row r="11" spans="1:15" s="24" customFormat="1" ht="26">
      <c r="A11" s="25"/>
      <c r="C11" s="26"/>
      <c r="D11" s="25"/>
      <c r="F11" s="26"/>
      <c r="G11" s="10" t="s">
        <v>6</v>
      </c>
      <c r="H11" s="18">
        <f ca="1">(ROUND(($L$54+($N$54-$L$54)*RAND()),0))*H10</f>
        <v>900</v>
      </c>
      <c r="I11" s="16" t="s">
        <v>7</v>
      </c>
      <c r="J11" s="10" t="s">
        <v>6</v>
      </c>
      <c r="K11" s="18">
        <f ca="1">(ROUND(($L$54+($N$54-$L$54)*RAND()),0))*K10</f>
        <v>40</v>
      </c>
      <c r="L11" s="16" t="s">
        <v>7</v>
      </c>
      <c r="M11" s="10" t="s">
        <v>6</v>
      </c>
      <c r="N11" s="18">
        <f ca="1">(ROUND(($L$54+($N$54-$L$54)*RAND()),0))*N10</f>
        <v>900</v>
      </c>
      <c r="O11" s="16" t="s">
        <v>7</v>
      </c>
    </row>
    <row r="12" spans="1:15" s="24" customFormat="1" ht="26">
      <c r="A12" s="25"/>
      <c r="C12" s="26"/>
      <c r="D12" s="25"/>
      <c r="F12" s="26"/>
      <c r="G12" s="10" t="s">
        <v>3</v>
      </c>
      <c r="H12" s="20"/>
      <c r="I12" s="16"/>
      <c r="J12" s="10" t="s">
        <v>3</v>
      </c>
      <c r="K12" s="20"/>
      <c r="L12" s="16"/>
      <c r="M12" s="10" t="s">
        <v>3</v>
      </c>
      <c r="N12" s="20"/>
      <c r="O12" s="16"/>
    </row>
    <row r="13" spans="1:15" s="24" customFormat="1">
      <c r="A13" s="25"/>
      <c r="C13" s="26"/>
      <c r="D13" s="25"/>
      <c r="F13" s="26"/>
      <c r="G13" s="12" t="s">
        <v>8</v>
      </c>
      <c r="H13" s="19"/>
      <c r="I13" s="28" t="s">
        <v>4</v>
      </c>
      <c r="J13" s="12" t="s">
        <v>2</v>
      </c>
      <c r="K13" s="19"/>
      <c r="L13" s="28" t="s">
        <v>4</v>
      </c>
      <c r="M13" s="12" t="s">
        <v>8</v>
      </c>
      <c r="N13" s="19"/>
      <c r="O13" s="28" t="s">
        <v>4</v>
      </c>
    </row>
    <row r="14" spans="1:15" s="24" customFormat="1">
      <c r="A14" s="25"/>
      <c r="C14" s="26"/>
      <c r="D14" s="25"/>
      <c r="F14" s="26"/>
      <c r="G14" s="15"/>
      <c r="I14" s="26"/>
      <c r="J14" s="25"/>
      <c r="L14" s="26"/>
      <c r="M14" s="25"/>
      <c r="O14" s="26"/>
    </row>
    <row r="15" spans="1:15" s="24" customFormat="1">
      <c r="A15" s="25"/>
      <c r="C15" s="29" t="s">
        <v>11</v>
      </c>
      <c r="D15" s="25"/>
      <c r="F15" s="26"/>
      <c r="G15" s="15"/>
      <c r="I15" s="26"/>
      <c r="J15" s="25"/>
      <c r="L15" s="26"/>
      <c r="M15" s="25"/>
      <c r="O15" s="26"/>
    </row>
    <row r="16" spans="1:15" s="24" customFormat="1">
      <c r="A16" s="25"/>
      <c r="C16" s="26"/>
      <c r="D16" s="25"/>
      <c r="F16" s="26"/>
      <c r="G16" s="10" t="s">
        <v>2</v>
      </c>
      <c r="H16" s="17">
        <f ca="1">(ROUND(($L$54+($N$54-$L$54)*RAND()),0))*10</f>
        <v>60</v>
      </c>
      <c r="I16" s="28" t="s">
        <v>4</v>
      </c>
      <c r="J16" s="10" t="s">
        <v>8</v>
      </c>
      <c r="K16" s="17">
        <f ca="1">(ROUND(($L$54+($N$54-$L$54)*RAND()),0))*10</f>
        <v>100</v>
      </c>
      <c r="L16" s="28" t="s">
        <v>4</v>
      </c>
      <c r="M16" s="10" t="s">
        <v>2</v>
      </c>
      <c r="N16" s="17">
        <f ca="1">(ROUND(($L$54+($N$54-$L$54)*RAND()),0))*10</f>
        <v>90</v>
      </c>
      <c r="O16" s="28" t="s">
        <v>4</v>
      </c>
    </row>
    <row r="17" spans="1:15" s="24" customFormat="1" ht="26">
      <c r="A17" s="25"/>
      <c r="C17" s="26"/>
      <c r="D17" s="25"/>
      <c r="F17" s="26"/>
      <c r="G17" s="10" t="s">
        <v>5</v>
      </c>
      <c r="H17" s="18">
        <f ca="1">(ROUND(($L$54+($N$54-$L$54)*RAND()),0))*H18</f>
        <v>660</v>
      </c>
      <c r="I17" s="16" t="s">
        <v>7</v>
      </c>
      <c r="J17" s="10" t="s">
        <v>5</v>
      </c>
      <c r="K17" s="18">
        <f ca="1">(ROUND(($L$54+($N$54-$L$54)*RAND()),0))*K18</f>
        <v>990</v>
      </c>
      <c r="L17" s="16" t="s">
        <v>7</v>
      </c>
      <c r="M17" s="10" t="s">
        <v>5</v>
      </c>
      <c r="N17" s="18">
        <f ca="1">(ROUND(($L$54+($N$54-$L$54)*RAND()),0))*N18</f>
        <v>40</v>
      </c>
      <c r="O17" s="16" t="s">
        <v>7</v>
      </c>
    </row>
    <row r="18" spans="1:15" s="24" customFormat="1" ht="26">
      <c r="A18" s="25"/>
      <c r="C18" s="26"/>
      <c r="D18" s="25"/>
      <c r="F18" s="26"/>
      <c r="G18" s="10" t="s">
        <v>6</v>
      </c>
      <c r="H18" s="18">
        <f ca="1">(ROUND(($L$54+($N$54-$L$54)*RAND()),0))*10</f>
        <v>60</v>
      </c>
      <c r="I18" s="16" t="s">
        <v>7</v>
      </c>
      <c r="J18" s="10" t="s">
        <v>6</v>
      </c>
      <c r="K18" s="18">
        <f ca="1">(ROUND(($L$54+($N$54-$L$54)*RAND()),0))*10</f>
        <v>110</v>
      </c>
      <c r="L18" s="16" t="s">
        <v>7</v>
      </c>
      <c r="M18" s="10" t="s">
        <v>6</v>
      </c>
      <c r="N18" s="18">
        <f ca="1">(ROUND(($L$54+($N$54-$L$54)*RAND()),0))*10</f>
        <v>40</v>
      </c>
      <c r="O18" s="16" t="s">
        <v>7</v>
      </c>
    </row>
    <row r="19" spans="1:15" s="24" customFormat="1" ht="26">
      <c r="A19" s="25"/>
      <c r="C19" s="26"/>
      <c r="D19" s="25"/>
      <c r="F19" s="26"/>
      <c r="G19" s="10" t="s">
        <v>3</v>
      </c>
      <c r="H19" s="20"/>
      <c r="I19" s="16"/>
      <c r="J19" s="10" t="s">
        <v>3</v>
      </c>
      <c r="K19" s="20"/>
      <c r="L19" s="16"/>
      <c r="M19" s="10" t="s">
        <v>3</v>
      </c>
      <c r="N19" s="20"/>
      <c r="O19" s="16"/>
    </row>
    <row r="20" spans="1:15" s="24" customFormat="1">
      <c r="A20" s="25"/>
      <c r="C20" s="26"/>
      <c r="D20" s="25"/>
      <c r="F20" s="26"/>
      <c r="G20" s="12" t="s">
        <v>8</v>
      </c>
      <c r="H20" s="19"/>
      <c r="I20" s="28" t="s">
        <v>4</v>
      </c>
      <c r="J20" s="12" t="s">
        <v>2</v>
      </c>
      <c r="K20" s="19"/>
      <c r="L20" s="28" t="s">
        <v>4</v>
      </c>
      <c r="M20" s="12" t="s">
        <v>8</v>
      </c>
      <c r="N20" s="19"/>
      <c r="O20" s="28" t="s">
        <v>4</v>
      </c>
    </row>
    <row r="21" spans="1:15" s="24" customFormat="1">
      <c r="A21" s="25"/>
      <c r="C21" s="26"/>
      <c r="D21" s="25"/>
      <c r="F21" s="26"/>
      <c r="G21" s="15"/>
      <c r="I21" s="26"/>
      <c r="J21" s="25"/>
      <c r="L21" s="26"/>
      <c r="M21" s="25"/>
      <c r="O21" s="26"/>
    </row>
    <row r="22" spans="1:15" s="24" customFormat="1">
      <c r="A22" s="25"/>
      <c r="C22" s="29" t="s">
        <v>12</v>
      </c>
      <c r="D22" s="25"/>
      <c r="F22" s="26"/>
      <c r="G22" s="15"/>
      <c r="I22" s="26"/>
      <c r="J22" s="25"/>
      <c r="L22" s="26"/>
      <c r="M22" s="25"/>
      <c r="O22" s="26"/>
    </row>
    <row r="23" spans="1:15" s="24" customFormat="1">
      <c r="A23" s="25"/>
      <c r="C23" s="26"/>
      <c r="D23" s="25"/>
      <c r="F23" s="26"/>
      <c r="G23" s="10" t="s">
        <v>2</v>
      </c>
      <c r="H23" s="17">
        <f ca="1">(ROUND(($L$54+($N$54-$L$54)*RAND()),0))*10</f>
        <v>100</v>
      </c>
      <c r="I23" s="28" t="s">
        <v>4</v>
      </c>
      <c r="J23" s="10" t="s">
        <v>8</v>
      </c>
      <c r="K23" s="17">
        <f ca="1">(ROUND(($L$54+($N$54-$L$54)*RAND()),0))*10</f>
        <v>20</v>
      </c>
      <c r="L23" s="28" t="s">
        <v>4</v>
      </c>
      <c r="M23" s="10" t="s">
        <v>2</v>
      </c>
      <c r="N23" s="17">
        <f ca="1">(ROUND(($L$54+($N$54-$L$54)*RAND()),0))*10</f>
        <v>40</v>
      </c>
      <c r="O23" s="28" t="s">
        <v>4</v>
      </c>
    </row>
    <row r="24" spans="1:15" s="24" customFormat="1" ht="26">
      <c r="A24" s="25"/>
      <c r="C24" s="26"/>
      <c r="D24" s="25"/>
      <c r="F24" s="26"/>
      <c r="G24" s="10" t="s">
        <v>5</v>
      </c>
      <c r="H24" s="18">
        <f ca="1">(ROUND(($L$54+($N$54-$L$54)*RAND()),0))*10</f>
        <v>60</v>
      </c>
      <c r="I24" s="16" t="s">
        <v>7</v>
      </c>
      <c r="J24" s="10" t="s">
        <v>5</v>
      </c>
      <c r="K24" s="18">
        <f ca="1">(ROUND(($L$54+($N$54-$L$54)*RAND()),0))*10</f>
        <v>80</v>
      </c>
      <c r="L24" s="16" t="s">
        <v>7</v>
      </c>
      <c r="M24" s="10" t="s">
        <v>5</v>
      </c>
      <c r="N24" s="18">
        <f ca="1">(ROUND(($L$54+($N$54-$L$54)*RAND()),0))*10</f>
        <v>60</v>
      </c>
      <c r="O24" s="16" t="s">
        <v>7</v>
      </c>
    </row>
    <row r="25" spans="1:15" s="24" customFormat="1" ht="26">
      <c r="A25" s="25"/>
      <c r="C25" s="26"/>
      <c r="D25" s="25"/>
      <c r="F25" s="26"/>
      <c r="G25" s="10" t="s">
        <v>6</v>
      </c>
      <c r="H25" s="18">
        <f ca="1">(ROUND(($L$54+($N$54-$L$54)*RAND()),0))*H24</f>
        <v>120</v>
      </c>
      <c r="I25" s="16" t="s">
        <v>7</v>
      </c>
      <c r="J25" s="10" t="s">
        <v>6</v>
      </c>
      <c r="K25" s="18">
        <f ca="1">(ROUND(($L$54+($N$54-$L$54)*RAND()),0))*K24</f>
        <v>640</v>
      </c>
      <c r="L25" s="16" t="s">
        <v>7</v>
      </c>
      <c r="M25" s="10" t="s">
        <v>6</v>
      </c>
      <c r="N25" s="18">
        <f ca="1">(ROUND(($L$54+($N$54-$L$54)*RAND()),0))*N24</f>
        <v>600</v>
      </c>
      <c r="O25" s="16" t="s">
        <v>7</v>
      </c>
    </row>
    <row r="26" spans="1:15" s="24" customFormat="1" ht="26">
      <c r="A26" s="25"/>
      <c r="C26" s="26"/>
      <c r="D26" s="25"/>
      <c r="F26" s="26"/>
      <c r="G26" s="10" t="s">
        <v>3</v>
      </c>
      <c r="H26" s="20"/>
      <c r="I26" s="16"/>
      <c r="J26" s="10" t="s">
        <v>3</v>
      </c>
      <c r="K26" s="20"/>
      <c r="L26" s="16"/>
      <c r="M26" s="10" t="s">
        <v>3</v>
      </c>
      <c r="N26" s="20"/>
      <c r="O26" s="16"/>
    </row>
    <row r="27" spans="1:15" s="24" customFormat="1">
      <c r="A27" s="25"/>
      <c r="C27" s="26"/>
      <c r="D27" s="25"/>
      <c r="F27" s="26"/>
      <c r="G27" s="12" t="s">
        <v>8</v>
      </c>
      <c r="H27" s="19"/>
      <c r="I27" s="28" t="s">
        <v>4</v>
      </c>
      <c r="J27" s="12" t="s">
        <v>2</v>
      </c>
      <c r="K27" s="19"/>
      <c r="L27" s="28" t="s">
        <v>4</v>
      </c>
      <c r="M27" s="12" t="s">
        <v>8</v>
      </c>
      <c r="N27" s="19"/>
      <c r="O27" s="28" t="s">
        <v>4</v>
      </c>
    </row>
    <row r="28" spans="1:15" s="24" customFormat="1">
      <c r="A28" s="25"/>
      <c r="C28" s="26"/>
      <c r="D28" s="25"/>
      <c r="F28" s="26"/>
      <c r="G28" s="15"/>
      <c r="I28" s="26"/>
      <c r="J28" s="25"/>
      <c r="L28" s="26"/>
      <c r="M28" s="25"/>
      <c r="O28" s="26"/>
    </row>
    <row r="29" spans="1:15" s="24" customFormat="1">
      <c r="A29" s="25"/>
      <c r="C29" s="26"/>
      <c r="D29" s="25"/>
      <c r="F29" s="26"/>
      <c r="G29" s="15"/>
      <c r="I29" s="26"/>
      <c r="J29" s="25"/>
      <c r="L29" s="26"/>
      <c r="M29" s="25"/>
      <c r="O29" s="26"/>
    </row>
    <row r="30" spans="1:15" s="24" customFormat="1">
      <c r="A30" s="25"/>
      <c r="C30" s="26"/>
      <c r="D30" s="25"/>
      <c r="F30" s="26"/>
      <c r="G30" s="15"/>
      <c r="I30" s="26"/>
      <c r="J30" s="25"/>
      <c r="L30" s="26"/>
      <c r="M30" s="25"/>
      <c r="O30" s="26"/>
    </row>
    <row r="31" spans="1:15" s="24" customFormat="1">
      <c r="A31" s="25"/>
      <c r="C31" s="26"/>
      <c r="D31" s="25"/>
      <c r="F31" s="26"/>
      <c r="G31" s="15"/>
      <c r="I31" s="26"/>
      <c r="J31" s="25"/>
      <c r="L31" s="26"/>
      <c r="M31" s="25"/>
      <c r="O31" s="26"/>
    </row>
    <row r="32" spans="1:15" s="24" customFormat="1">
      <c r="A32" s="25"/>
      <c r="C32" s="26"/>
      <c r="D32" s="25"/>
      <c r="F32" s="26"/>
      <c r="G32" s="15"/>
      <c r="I32" s="26"/>
      <c r="J32" s="25"/>
      <c r="L32" s="26"/>
      <c r="M32" s="25"/>
      <c r="O32" s="26"/>
    </row>
    <row r="33" spans="1:16" s="24" customFormat="1">
      <c r="A33" s="25"/>
      <c r="C33" s="26"/>
      <c r="D33" s="25"/>
      <c r="F33" s="26"/>
      <c r="G33" s="15"/>
      <c r="I33" s="26"/>
      <c r="J33" s="25"/>
      <c r="L33" s="26"/>
      <c r="M33" s="25"/>
      <c r="O33" s="26"/>
    </row>
    <row r="34" spans="1:16" s="24" customFormat="1">
      <c r="A34" s="25"/>
      <c r="C34" s="26"/>
      <c r="D34" s="25"/>
      <c r="F34" s="26"/>
      <c r="G34" s="15"/>
      <c r="I34" s="26"/>
      <c r="J34" s="25"/>
      <c r="L34" s="26"/>
      <c r="M34" s="25"/>
      <c r="O34" s="26"/>
    </row>
    <row r="35" spans="1:16" s="24" customFormat="1">
      <c r="A35" s="25"/>
      <c r="C35" s="26"/>
      <c r="D35" s="25"/>
      <c r="F35" s="26"/>
      <c r="G35" s="15"/>
      <c r="I35" s="26"/>
      <c r="J35" s="25"/>
      <c r="L35" s="26"/>
      <c r="M35" s="25"/>
      <c r="O35" s="26"/>
    </row>
    <row r="36" spans="1:16" s="24" customFormat="1">
      <c r="A36" s="25"/>
      <c r="C36" s="26"/>
      <c r="D36" s="25"/>
      <c r="F36" s="26"/>
      <c r="G36" s="15"/>
      <c r="I36" s="26"/>
      <c r="J36" s="25"/>
      <c r="L36" s="26"/>
      <c r="M36" s="25"/>
      <c r="O36" s="26"/>
    </row>
    <row r="37" spans="1:16" s="24" customFormat="1">
      <c r="A37" s="25"/>
      <c r="C37" s="26"/>
      <c r="D37" s="25"/>
      <c r="F37" s="26"/>
      <c r="G37" s="15"/>
      <c r="I37" s="26"/>
      <c r="J37" s="25"/>
      <c r="L37" s="26"/>
      <c r="M37" s="25"/>
      <c r="O37" s="26"/>
    </row>
    <row r="38" spans="1:16" s="24" customFormat="1">
      <c r="A38" s="25"/>
      <c r="C38" s="26"/>
      <c r="D38" s="25"/>
      <c r="F38" s="26"/>
      <c r="G38" s="15"/>
      <c r="I38" s="26"/>
      <c r="J38" s="25"/>
      <c r="L38" s="26"/>
      <c r="M38" s="25"/>
      <c r="O38" s="26"/>
    </row>
    <row r="39" spans="1:16" s="24" customFormat="1">
      <c r="A39" s="25"/>
      <c r="C39" s="26"/>
      <c r="D39" s="25"/>
      <c r="F39" s="26"/>
      <c r="G39" s="15"/>
      <c r="I39" s="26"/>
      <c r="J39" s="25"/>
      <c r="L39" s="26"/>
      <c r="M39" s="25"/>
      <c r="O39" s="26"/>
    </row>
    <row r="40" spans="1:16" s="24" customFormat="1">
      <c r="A40" s="25"/>
      <c r="C40" s="26"/>
      <c r="D40" s="25"/>
      <c r="F40" s="26"/>
      <c r="G40" s="25"/>
      <c r="I40" s="26"/>
      <c r="J40" s="25"/>
      <c r="L40" s="26"/>
      <c r="M40" s="25"/>
      <c r="O40" s="26"/>
    </row>
    <row r="41" spans="1:16" ht="10.5" customHeight="1">
      <c r="A41" s="21"/>
      <c r="B41" s="22"/>
      <c r="C41" s="23"/>
      <c r="D41" s="21"/>
      <c r="E41" s="22"/>
      <c r="F41" s="23"/>
      <c r="G41" s="21"/>
      <c r="H41" s="22"/>
      <c r="I41" s="23"/>
      <c r="J41" s="21"/>
      <c r="K41" s="22"/>
      <c r="L41" s="23"/>
      <c r="M41" s="21"/>
      <c r="N41" s="22"/>
      <c r="O41" s="23"/>
      <c r="P41" s="22"/>
    </row>
    <row r="42" spans="1:16" s="2" customFormat="1">
      <c r="A42" s="27" t="s">
        <v>1</v>
      </c>
      <c r="C42" s="13"/>
      <c r="D42" s="15"/>
      <c r="F42" s="13"/>
      <c r="G42" s="15"/>
      <c r="I42" s="13"/>
      <c r="J42" s="15"/>
      <c r="L42" s="13"/>
      <c r="M42" s="15"/>
      <c r="O42" s="13"/>
    </row>
    <row r="43" spans="1:16" s="2" customFormat="1" ht="26">
      <c r="A43" s="27"/>
      <c r="C43" s="13" t="s">
        <v>9</v>
      </c>
      <c r="D43" s="15"/>
      <c r="F43" s="13"/>
      <c r="G43" s="10" t="s">
        <v>3</v>
      </c>
      <c r="H43" s="20">
        <f ca="1">H4/H5</f>
        <v>3</v>
      </c>
      <c r="I43" s="16"/>
      <c r="J43" s="10" t="s">
        <v>3</v>
      </c>
      <c r="K43" s="20">
        <f ca="1">K4/K5</f>
        <v>11</v>
      </c>
      <c r="L43" s="16"/>
      <c r="M43" s="10" t="s">
        <v>3</v>
      </c>
      <c r="N43" s="20">
        <f ca="1">N4/N5</f>
        <v>3</v>
      </c>
      <c r="O43" s="16"/>
    </row>
    <row r="44" spans="1:16" s="2" customFormat="1">
      <c r="A44" s="27"/>
      <c r="C44" s="13"/>
      <c r="D44" s="15"/>
      <c r="F44" s="13"/>
      <c r="G44" s="12" t="s">
        <v>8</v>
      </c>
      <c r="H44" s="19">
        <f ca="1">H3/H43</f>
        <v>6.666666666666667</v>
      </c>
      <c r="I44" s="28" t="s">
        <v>4</v>
      </c>
      <c r="J44" s="12" t="s">
        <v>2</v>
      </c>
      <c r="K44" s="19">
        <f ca="1">K3*K43</f>
        <v>770</v>
      </c>
      <c r="L44" s="28" t="s">
        <v>4</v>
      </c>
      <c r="M44" s="12" t="s">
        <v>8</v>
      </c>
      <c r="N44" s="19">
        <f ca="1">N3/N43</f>
        <v>13.333333333333334</v>
      </c>
      <c r="O44" s="28" t="s">
        <v>4</v>
      </c>
    </row>
    <row r="45" spans="1:16" s="2" customFormat="1">
      <c r="A45" s="27"/>
      <c r="C45" s="13"/>
      <c r="D45" s="13"/>
      <c r="E45" s="13"/>
      <c r="F45" s="13"/>
      <c r="G45" s="13"/>
      <c r="H45" s="13"/>
      <c r="I45" s="13"/>
      <c r="J45" s="13"/>
      <c r="K45" s="13"/>
      <c r="L45" s="13"/>
      <c r="M45" s="13"/>
      <c r="N45" s="13"/>
      <c r="O45" s="13"/>
    </row>
    <row r="46" spans="1:16" s="2" customFormat="1" ht="26">
      <c r="A46" s="27"/>
      <c r="C46" s="13" t="s">
        <v>10</v>
      </c>
      <c r="D46" s="15"/>
      <c r="F46" s="13"/>
      <c r="G46" s="10" t="s">
        <v>3</v>
      </c>
      <c r="H46" s="20">
        <f ca="1">H10/H11</f>
        <v>0.1</v>
      </c>
      <c r="I46" s="16"/>
      <c r="J46" s="10" t="s">
        <v>3</v>
      </c>
      <c r="K46" s="20">
        <f ca="1">K10/K11</f>
        <v>0.25</v>
      </c>
      <c r="L46" s="16"/>
      <c r="M46" s="10" t="s">
        <v>3</v>
      </c>
      <c r="N46" s="20">
        <f ca="1">N10/N11</f>
        <v>0.1</v>
      </c>
      <c r="O46" s="16"/>
    </row>
    <row r="47" spans="1:16" s="2" customFormat="1">
      <c r="A47" s="27"/>
      <c r="C47" s="13"/>
      <c r="D47" s="15"/>
      <c r="F47" s="13"/>
      <c r="G47" s="12" t="s">
        <v>8</v>
      </c>
      <c r="H47" s="19">
        <f ca="1">H9/H46</f>
        <v>300</v>
      </c>
      <c r="I47" s="28" t="s">
        <v>4</v>
      </c>
      <c r="J47" s="12" t="s">
        <v>2</v>
      </c>
      <c r="K47" s="19">
        <f ca="1">K9*K46</f>
        <v>10</v>
      </c>
      <c r="L47" s="28" t="s">
        <v>4</v>
      </c>
      <c r="M47" s="12" t="s">
        <v>8</v>
      </c>
      <c r="N47" s="19">
        <f ca="1">N9/N46</f>
        <v>300</v>
      </c>
      <c r="O47" s="28" t="s">
        <v>4</v>
      </c>
    </row>
    <row r="48" spans="1:16" s="2" customFormat="1">
      <c r="A48" s="27"/>
      <c r="C48" s="13"/>
      <c r="D48" s="15"/>
      <c r="F48" s="13"/>
      <c r="G48" s="12"/>
      <c r="H48" s="19"/>
      <c r="I48" s="28"/>
      <c r="J48" s="12"/>
      <c r="K48" s="19"/>
      <c r="L48" s="28"/>
      <c r="M48" s="12"/>
      <c r="N48" s="19"/>
      <c r="O48" s="28"/>
    </row>
    <row r="49" spans="1:15" s="2" customFormat="1" ht="26">
      <c r="A49" s="27"/>
      <c r="C49" s="13" t="s">
        <v>11</v>
      </c>
      <c r="D49" s="15"/>
      <c r="F49" s="13"/>
      <c r="G49" s="10" t="s">
        <v>3</v>
      </c>
      <c r="H49" s="20">
        <f ca="1">H17/H18</f>
        <v>11</v>
      </c>
      <c r="I49" s="16"/>
      <c r="J49" s="10" t="s">
        <v>3</v>
      </c>
      <c r="K49" s="20">
        <f ca="1">K17/K18</f>
        <v>9</v>
      </c>
      <c r="L49" s="16"/>
      <c r="M49" s="10" t="s">
        <v>3</v>
      </c>
      <c r="N49" s="20">
        <f ca="1">N17/N18</f>
        <v>1</v>
      </c>
      <c r="O49" s="16"/>
    </row>
    <row r="50" spans="1:15" s="2" customFormat="1">
      <c r="A50" s="27"/>
      <c r="C50" s="13"/>
      <c r="D50" s="15"/>
      <c r="F50" s="13"/>
      <c r="G50" s="12" t="s">
        <v>8</v>
      </c>
      <c r="H50" s="19">
        <f ca="1">H16/H49</f>
        <v>5.4545454545454541</v>
      </c>
      <c r="I50" s="28" t="s">
        <v>4</v>
      </c>
      <c r="J50" s="12" t="s">
        <v>2</v>
      </c>
      <c r="K50" s="19">
        <f ca="1">K16*K49</f>
        <v>900</v>
      </c>
      <c r="L50" s="28" t="s">
        <v>4</v>
      </c>
      <c r="M50" s="12" t="s">
        <v>8</v>
      </c>
      <c r="N50" s="19">
        <f ca="1">N16/N49</f>
        <v>90</v>
      </c>
      <c r="O50" s="28" t="s">
        <v>4</v>
      </c>
    </row>
    <row r="51" spans="1:15" s="2" customFormat="1">
      <c r="A51" s="27"/>
      <c r="C51" s="13"/>
      <c r="D51" s="15"/>
      <c r="F51" s="13"/>
      <c r="G51" s="12"/>
      <c r="H51" s="19"/>
      <c r="I51" s="28"/>
      <c r="J51" s="12"/>
      <c r="K51" s="19"/>
      <c r="L51" s="28"/>
      <c r="M51" s="12"/>
      <c r="N51" s="19"/>
      <c r="O51" s="28"/>
    </row>
    <row r="52" spans="1:15" s="2" customFormat="1" ht="26">
      <c r="A52" s="27"/>
      <c r="C52" s="13" t="s">
        <v>12</v>
      </c>
      <c r="D52" s="15"/>
      <c r="F52" s="13"/>
      <c r="G52" s="10" t="s">
        <v>3</v>
      </c>
      <c r="H52" s="20">
        <f ca="1">H24/H25</f>
        <v>0.5</v>
      </c>
      <c r="I52" s="16"/>
      <c r="J52" s="10" t="s">
        <v>3</v>
      </c>
      <c r="K52" s="20">
        <f ca="1">K24/K25</f>
        <v>0.125</v>
      </c>
      <c r="L52" s="16"/>
      <c r="M52" s="10" t="s">
        <v>3</v>
      </c>
      <c r="N52" s="20">
        <f ca="1">N24/N25</f>
        <v>0.1</v>
      </c>
      <c r="O52" s="16"/>
    </row>
    <row r="53" spans="1:15" s="2" customFormat="1" ht="26" thickBot="1">
      <c r="A53" s="27"/>
      <c r="C53" s="13"/>
      <c r="D53" s="15"/>
      <c r="F53" s="13"/>
      <c r="G53" s="12" t="s">
        <v>8</v>
      </c>
      <c r="H53" s="19">
        <f ca="1">H23/H52</f>
        <v>200</v>
      </c>
      <c r="I53" s="28" t="s">
        <v>4</v>
      </c>
      <c r="J53" s="12" t="s">
        <v>2</v>
      </c>
      <c r="K53" s="19">
        <f ca="1">K23*K52</f>
        <v>2.5</v>
      </c>
      <c r="L53" s="28" t="s">
        <v>4</v>
      </c>
      <c r="M53" s="12" t="s">
        <v>8</v>
      </c>
      <c r="N53" s="19">
        <f ca="1">N23/N52</f>
        <v>400</v>
      </c>
      <c r="O53" s="28" t="s">
        <v>4</v>
      </c>
    </row>
    <row r="54" spans="1:15" ht="26" thickBot="1">
      <c r="A54" s="9"/>
      <c r="B54" s="5"/>
      <c r="C54" s="4" t="s">
        <v>3</v>
      </c>
      <c r="D54" s="5">
        <v>1</v>
      </c>
      <c r="E54" s="6" t="s">
        <v>0</v>
      </c>
      <c r="F54" s="7">
        <v>20</v>
      </c>
      <c r="H54" s="3"/>
      <c r="I54" s="5"/>
      <c r="J54" s="5"/>
      <c r="K54" s="4" t="s">
        <v>2</v>
      </c>
      <c r="L54" s="5">
        <v>1</v>
      </c>
      <c r="M54" s="6" t="s">
        <v>0</v>
      </c>
      <c r="N54" s="7">
        <v>11</v>
      </c>
      <c r="O54" s="1" t="s">
        <v>15</v>
      </c>
    </row>
    <row r="55" spans="1:15">
      <c r="C55" s="1" t="s">
        <v>14</v>
      </c>
    </row>
  </sheetData>
  <sheetProtection sheet="1" objects="1" scenarios="1"/>
  <pageMargins left="0.7" right="0.7" top="0.5" bottom="0.32" header="0.3" footer="0.3"/>
  <pageSetup scale="49" fitToHeight="0" orientation="portrait" horizontalDpi="300" verticalDpi="300" r:id="rId1"/>
  <headerFooter alignWithMargins="0">
    <oddHeader>&amp;C&amp;A</oddHead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P55"/>
  <sheetViews>
    <sheetView view="pageBreakPreview" zoomScale="40" zoomScaleNormal="100" zoomScaleSheetLayoutView="40" workbookViewId="0">
      <selection activeCell="H36" sqref="H36"/>
    </sheetView>
  </sheetViews>
  <sheetFormatPr baseColWidth="10" defaultColWidth="9.1640625" defaultRowHeight="25"/>
  <cols>
    <col min="1" max="1" width="9.1640625" style="8" bestFit="1" customWidth="1"/>
    <col min="2" max="2" width="10.5" style="1" customWidth="1"/>
    <col min="3" max="3" width="9.1640625" style="1"/>
    <col min="4" max="4" width="9.1640625" style="1" bestFit="1" customWidth="1"/>
    <col min="5" max="5" width="10.5" style="1" customWidth="1"/>
    <col min="6" max="6" width="12.6640625" style="1" bestFit="1" customWidth="1"/>
    <col min="7" max="7" width="11.5" style="1" bestFit="1" customWidth="1"/>
    <col min="8" max="8" width="13.6640625" style="1" customWidth="1"/>
    <col min="9" max="9" width="9.1640625" style="1"/>
    <col min="10" max="10" width="11.5" style="1" bestFit="1" customWidth="1"/>
    <col min="11" max="11" width="13.6640625" style="1" customWidth="1"/>
    <col min="12" max="12" width="9.1640625" style="1"/>
    <col min="13" max="13" width="11.5" style="1" bestFit="1" customWidth="1"/>
    <col min="14" max="14" width="13.6640625" style="1" customWidth="1"/>
    <col min="15" max="16" width="9.1640625" style="1"/>
    <col min="17" max="17" width="10.83203125" style="1" bestFit="1" customWidth="1"/>
    <col min="18" max="16384" width="9.1640625" style="1"/>
  </cols>
  <sheetData>
    <row r="1" spans="1:15" s="24" customFormat="1">
      <c r="A1" s="25"/>
      <c r="C1" s="26"/>
      <c r="D1" s="25"/>
      <c r="G1" s="25"/>
      <c r="I1" s="30" t="s">
        <v>16</v>
      </c>
      <c r="J1" s="25"/>
      <c r="L1" s="26"/>
      <c r="M1" s="25"/>
      <c r="O1" s="26"/>
    </row>
    <row r="2" spans="1:15" s="24" customFormat="1">
      <c r="A2" s="25"/>
      <c r="C2" s="29" t="s">
        <v>9</v>
      </c>
      <c r="D2" s="25"/>
      <c r="F2" s="13"/>
      <c r="G2" s="25"/>
      <c r="I2" s="26"/>
      <c r="J2" s="25"/>
      <c r="L2" s="26"/>
      <c r="M2" s="25"/>
      <c r="O2" s="26"/>
    </row>
    <row r="3" spans="1:15">
      <c r="A3" s="10"/>
      <c r="C3" s="11"/>
      <c r="D3" s="10"/>
      <c r="F3" s="11"/>
      <c r="G3" s="10" t="s">
        <v>2</v>
      </c>
      <c r="H3" s="17">
        <f ca="1">(ROUND(($L$54+($N$54-$L$54)*RAND()),0))*10</f>
        <v>30</v>
      </c>
      <c r="I3" s="28" t="s">
        <v>4</v>
      </c>
      <c r="J3" s="10" t="s">
        <v>8</v>
      </c>
      <c r="K3" s="17">
        <f ca="1">(ROUND(($L$54+($N$54-$L$54)*RAND()),0))*10</f>
        <v>40</v>
      </c>
      <c r="L3" s="28" t="s">
        <v>4</v>
      </c>
      <c r="M3" s="10" t="s">
        <v>2</v>
      </c>
      <c r="N3" s="17">
        <f ca="1">(ROUND(($L$54+($N$54-$L$54)*RAND()),0))*10</f>
        <v>70</v>
      </c>
      <c r="O3" s="28" t="s">
        <v>4</v>
      </c>
    </row>
    <row r="4" spans="1:15" ht="26">
      <c r="D4" s="12"/>
      <c r="E4" s="2"/>
      <c r="F4" s="14"/>
      <c r="G4" s="10" t="s">
        <v>5</v>
      </c>
      <c r="H4" s="19"/>
      <c r="I4" s="16" t="s">
        <v>7</v>
      </c>
      <c r="J4" s="10" t="s">
        <v>5</v>
      </c>
      <c r="K4" s="18">
        <f ca="1">(ROUND(($L$54+($N$54-$L$54)*RAND()),0))*10</f>
        <v>80</v>
      </c>
      <c r="L4" s="16" t="s">
        <v>7</v>
      </c>
      <c r="M4" s="10" t="s">
        <v>5</v>
      </c>
      <c r="N4" s="18">
        <f ca="1">(ROUND(($L$54+($N$54-$L$54)*RAND()),0))*N5</f>
        <v>250</v>
      </c>
      <c r="O4" s="16" t="s">
        <v>7</v>
      </c>
    </row>
    <row r="5" spans="1:15" ht="26">
      <c r="A5" s="1"/>
      <c r="D5" s="15"/>
      <c r="E5" s="2"/>
      <c r="F5" s="14"/>
      <c r="G5" s="10" t="s">
        <v>6</v>
      </c>
      <c r="H5" s="18">
        <f ca="1">(ROUND(($L$54+($N$54-$L$54)*RAND()),0))*10</f>
        <v>110</v>
      </c>
      <c r="I5" s="16" t="s">
        <v>7</v>
      </c>
      <c r="J5" s="10" t="s">
        <v>6</v>
      </c>
      <c r="K5" s="20"/>
      <c r="L5" s="16" t="s">
        <v>7</v>
      </c>
      <c r="M5" s="10" t="s">
        <v>6</v>
      </c>
      <c r="N5" s="18">
        <f ca="1">(ROUND(($L$54+($N$54-$L$54)*RAND()),0))*10</f>
        <v>50</v>
      </c>
      <c r="O5" s="16" t="s">
        <v>7</v>
      </c>
    </row>
    <row r="6" spans="1:15" ht="26">
      <c r="A6" s="1"/>
      <c r="D6" s="12"/>
      <c r="E6" s="2"/>
      <c r="F6" s="13"/>
      <c r="G6" s="10" t="s">
        <v>3</v>
      </c>
      <c r="H6" s="18">
        <f ca="1">(ROUND(($L$54+($N$54-$L$54)*RAND()),0))</f>
        <v>11</v>
      </c>
      <c r="I6" s="16"/>
      <c r="J6" s="10" t="s">
        <v>3</v>
      </c>
      <c r="K6" s="19"/>
      <c r="L6" s="16"/>
      <c r="M6" s="10" t="s">
        <v>3</v>
      </c>
      <c r="N6" s="20"/>
      <c r="O6" s="16"/>
    </row>
    <row r="7" spans="1:15" s="2" customFormat="1">
      <c r="A7" s="12"/>
      <c r="C7" s="14"/>
      <c r="D7" s="15"/>
      <c r="F7" s="14"/>
      <c r="G7" s="12" t="s">
        <v>8</v>
      </c>
      <c r="H7" s="19"/>
      <c r="I7" s="28" t="s">
        <v>4</v>
      </c>
      <c r="J7" s="12" t="s">
        <v>2</v>
      </c>
      <c r="K7" s="18">
        <f ca="1">K3/(ROUND(($L$54+($N$54-$L$54)*RAND()),0))*10</f>
        <v>400</v>
      </c>
      <c r="L7" s="28" t="s">
        <v>4</v>
      </c>
      <c r="M7" s="12" t="s">
        <v>8</v>
      </c>
      <c r="N7" s="19"/>
      <c r="O7" s="28" t="s">
        <v>4</v>
      </c>
    </row>
    <row r="8" spans="1:15" s="24" customFormat="1">
      <c r="A8" s="25"/>
      <c r="D8" s="25"/>
      <c r="F8" s="26"/>
      <c r="G8" s="15"/>
      <c r="I8" s="26"/>
      <c r="J8" s="25"/>
      <c r="L8" s="26"/>
      <c r="M8" s="25"/>
      <c r="O8" s="26"/>
    </row>
    <row r="9" spans="1:15" s="24" customFormat="1">
      <c r="A9" s="25"/>
      <c r="C9" s="29" t="s">
        <v>10</v>
      </c>
      <c r="D9" s="25"/>
      <c r="F9" s="26"/>
      <c r="G9" s="10" t="s">
        <v>2</v>
      </c>
      <c r="H9" s="17">
        <f ca="1">(ROUND(($L$54+($N$54-$L$54)*RAND()),0))*10</f>
        <v>30</v>
      </c>
      <c r="I9" s="28" t="s">
        <v>4</v>
      </c>
      <c r="J9" s="10" t="s">
        <v>8</v>
      </c>
      <c r="K9" s="17">
        <f ca="1">(ROUND(($L$54+($N$54-$L$54)*RAND()),0))*10</f>
        <v>60</v>
      </c>
      <c r="L9" s="28" t="s">
        <v>4</v>
      </c>
      <c r="M9" s="10" t="s">
        <v>8</v>
      </c>
      <c r="N9" s="17">
        <f ca="1">(ROUND(($L$54+($N$54-$L$54)*RAND()),0))*10</f>
        <v>40</v>
      </c>
      <c r="O9" s="28" t="s">
        <v>4</v>
      </c>
    </row>
    <row r="10" spans="1:15" s="24" customFormat="1" ht="26">
      <c r="A10" s="25"/>
      <c r="C10" s="26"/>
      <c r="D10" s="25"/>
      <c r="F10" s="26"/>
      <c r="G10" s="10" t="s">
        <v>5</v>
      </c>
      <c r="H10" s="19"/>
      <c r="I10" s="16" t="s">
        <v>7</v>
      </c>
      <c r="J10" s="10" t="s">
        <v>5</v>
      </c>
      <c r="K10" s="18">
        <f ca="1">(ROUND(($L$54+($N$54-$L$54)*RAND()),0))</f>
        <v>10</v>
      </c>
      <c r="L10" s="16" t="s">
        <v>7</v>
      </c>
      <c r="M10" s="10" t="s">
        <v>5</v>
      </c>
      <c r="N10" s="18">
        <f ca="1">(ROUND(($L$54+($N$54-$L$54)*RAND()),0))*10</f>
        <v>10</v>
      </c>
      <c r="O10" s="16" t="s">
        <v>7</v>
      </c>
    </row>
    <row r="11" spans="1:15" s="24" customFormat="1" ht="26">
      <c r="A11" s="25"/>
      <c r="C11" s="26"/>
      <c r="D11" s="25"/>
      <c r="F11" s="26"/>
      <c r="G11" s="10" t="s">
        <v>6</v>
      </c>
      <c r="H11" s="18">
        <f ca="1">(ROUND(($L$54+($N$54-$L$54)*RAND()),0))*10</f>
        <v>70</v>
      </c>
      <c r="I11" s="16" t="s">
        <v>7</v>
      </c>
      <c r="J11" s="10" t="s">
        <v>6</v>
      </c>
      <c r="K11" s="20"/>
      <c r="L11" s="16" t="s">
        <v>7</v>
      </c>
      <c r="M11" s="10" t="s">
        <v>6</v>
      </c>
      <c r="N11" s="18">
        <f ca="1">(ROUND(($L$54+($N$54-$L$54)*RAND()),0))*N10</f>
        <v>70</v>
      </c>
      <c r="O11" s="16" t="s">
        <v>7</v>
      </c>
    </row>
    <row r="12" spans="1:15" s="24" customFormat="1" ht="26">
      <c r="A12" s="25"/>
      <c r="C12" s="26"/>
      <c r="D12" s="25"/>
      <c r="F12" s="26"/>
      <c r="G12" s="10" t="s">
        <v>3</v>
      </c>
      <c r="H12" s="31">
        <f ca="1">1/(ROUND(($L$54+($N$54-$L$54)*RAND()),0))</f>
        <v>0.14285714285714285</v>
      </c>
      <c r="I12" s="16"/>
      <c r="J12" s="10" t="s">
        <v>3</v>
      </c>
      <c r="K12" s="19"/>
      <c r="L12" s="16"/>
      <c r="M12" s="10" t="s">
        <v>3</v>
      </c>
      <c r="N12" s="20"/>
      <c r="O12" s="16"/>
    </row>
    <row r="13" spans="1:15" s="24" customFormat="1">
      <c r="A13" s="25"/>
      <c r="C13" s="26"/>
      <c r="D13" s="25"/>
      <c r="F13" s="26"/>
      <c r="G13" s="12" t="s">
        <v>8</v>
      </c>
      <c r="H13" s="19"/>
      <c r="I13" s="28" t="s">
        <v>4</v>
      </c>
      <c r="J13" s="12" t="s">
        <v>2</v>
      </c>
      <c r="K13" s="31">
        <f ca="1">(ROUND(($L$54+($N$54-$L$54)*RAND()),0))*10/K9</f>
        <v>1.3333333333333333</v>
      </c>
      <c r="L13" s="28" t="s">
        <v>4</v>
      </c>
      <c r="M13" s="12" t="s">
        <v>2</v>
      </c>
      <c r="N13" s="19"/>
      <c r="O13" s="28" t="s">
        <v>4</v>
      </c>
    </row>
    <row r="14" spans="1:15" s="24" customFormat="1">
      <c r="A14" s="25"/>
      <c r="C14" s="26"/>
      <c r="D14" s="25"/>
      <c r="F14" s="26"/>
      <c r="G14" s="15"/>
      <c r="I14" s="26"/>
      <c r="J14" s="25"/>
      <c r="L14" s="26"/>
      <c r="M14" s="25"/>
      <c r="O14" s="26"/>
    </row>
    <row r="15" spans="1:15" s="24" customFormat="1">
      <c r="A15" s="25"/>
      <c r="C15" s="29" t="s">
        <v>11</v>
      </c>
      <c r="D15" s="25"/>
      <c r="F15" s="26"/>
      <c r="G15" s="15"/>
      <c r="I15" s="26"/>
      <c r="J15" s="25"/>
      <c r="L15" s="26"/>
      <c r="M15" s="25"/>
      <c r="O15" s="26"/>
    </row>
    <row r="16" spans="1:15" s="24" customFormat="1">
      <c r="A16" s="25"/>
      <c r="C16" s="26"/>
      <c r="D16" s="25"/>
      <c r="F16" s="26"/>
      <c r="G16" s="10" t="s">
        <v>2</v>
      </c>
      <c r="H16" s="17">
        <f ca="1">(ROUND(($L$54+($N$54-$L$54)*RAND()),0))*10</f>
        <v>40</v>
      </c>
      <c r="I16" s="28" t="s">
        <v>4</v>
      </c>
      <c r="J16" s="10" t="s">
        <v>8</v>
      </c>
      <c r="K16" s="17">
        <f ca="1">(ROUND(($L$54+($N$54-$L$54)*RAND()),0))*10</f>
        <v>20</v>
      </c>
      <c r="L16" s="28" t="s">
        <v>4</v>
      </c>
      <c r="M16" s="10" t="s">
        <v>2</v>
      </c>
      <c r="N16" s="17">
        <f ca="1">(ROUND(($L$54+($N$54-$L$54)*RAND()),0))*10</f>
        <v>60</v>
      </c>
      <c r="O16" s="28" t="s">
        <v>4</v>
      </c>
    </row>
    <row r="17" spans="1:15" s="24" customFormat="1" ht="26">
      <c r="A17" s="25"/>
      <c r="C17" s="26"/>
      <c r="D17" s="25"/>
      <c r="F17" s="26"/>
      <c r="G17" s="10" t="s">
        <v>5</v>
      </c>
      <c r="H17" s="19"/>
      <c r="I17" s="16" t="s">
        <v>7</v>
      </c>
      <c r="J17" s="10" t="s">
        <v>5</v>
      </c>
      <c r="K17" s="18">
        <f ca="1">(ROUND(($L$54+($N$54-$L$54)*RAND()),0))*10</f>
        <v>30</v>
      </c>
      <c r="L17" s="16" t="s">
        <v>7</v>
      </c>
      <c r="M17" s="10" t="s">
        <v>5</v>
      </c>
      <c r="N17" s="18">
        <f ca="1">(ROUND(($L$54+($N$54-$L$54)*RAND()),0))*N18</f>
        <v>200</v>
      </c>
      <c r="O17" s="16" t="s">
        <v>7</v>
      </c>
    </row>
    <row r="18" spans="1:15" s="24" customFormat="1" ht="26">
      <c r="A18" s="25"/>
      <c r="C18" s="26"/>
      <c r="D18" s="25"/>
      <c r="F18" s="26"/>
      <c r="G18" s="10" t="s">
        <v>6</v>
      </c>
      <c r="H18" s="18">
        <f ca="1">(ROUND(($L$54+($N$54-$L$54)*RAND()),0))*10</f>
        <v>60</v>
      </c>
      <c r="I18" s="16" t="s">
        <v>7</v>
      </c>
      <c r="J18" s="10" t="s">
        <v>6</v>
      </c>
      <c r="K18" s="20"/>
      <c r="L18" s="16" t="s">
        <v>7</v>
      </c>
      <c r="M18" s="10" t="s">
        <v>6</v>
      </c>
      <c r="N18" s="18">
        <f ca="1">(ROUND(($L$54+($N$54-$L$54)*RAND()),0))*10</f>
        <v>100</v>
      </c>
      <c r="O18" s="16" t="s">
        <v>7</v>
      </c>
    </row>
    <row r="19" spans="1:15" s="24" customFormat="1" ht="26">
      <c r="A19" s="25"/>
      <c r="C19" s="26"/>
      <c r="D19" s="25"/>
      <c r="F19" s="26"/>
      <c r="G19" s="10" t="s">
        <v>3</v>
      </c>
      <c r="H19" s="18">
        <f ca="1">(ROUND(($L$54+($N$54-$L$54)*RAND()),0))</f>
        <v>2</v>
      </c>
      <c r="I19" s="16"/>
      <c r="J19" s="10" t="s">
        <v>3</v>
      </c>
      <c r="K19" s="19"/>
      <c r="L19" s="16"/>
      <c r="M19" s="10" t="s">
        <v>3</v>
      </c>
      <c r="N19" s="20"/>
      <c r="O19" s="16"/>
    </row>
    <row r="20" spans="1:15" s="24" customFormat="1">
      <c r="A20" s="25"/>
      <c r="C20" s="26"/>
      <c r="D20" s="25"/>
      <c r="F20" s="26"/>
      <c r="G20" s="12" t="s">
        <v>8</v>
      </c>
      <c r="H20" s="19"/>
      <c r="I20" s="28" t="s">
        <v>4</v>
      </c>
      <c r="J20" s="12" t="s">
        <v>2</v>
      </c>
      <c r="K20" s="18">
        <f ca="1">K16*(ROUND(($L$54+($N$54-$L$54)*RAND()),0))</f>
        <v>60</v>
      </c>
      <c r="L20" s="28" t="s">
        <v>4</v>
      </c>
      <c r="M20" s="12" t="s">
        <v>8</v>
      </c>
      <c r="N20" s="19"/>
      <c r="O20" s="28" t="s">
        <v>4</v>
      </c>
    </row>
    <row r="21" spans="1:15" s="24" customFormat="1">
      <c r="A21" s="25"/>
      <c r="C21" s="26"/>
      <c r="D21" s="25"/>
      <c r="F21" s="26"/>
      <c r="G21" s="15"/>
      <c r="I21" s="26"/>
      <c r="J21" s="25"/>
      <c r="L21" s="26"/>
      <c r="M21" s="25"/>
      <c r="O21" s="26"/>
    </row>
    <row r="22" spans="1:15" s="24" customFormat="1">
      <c r="A22" s="25"/>
      <c r="C22" s="29" t="s">
        <v>12</v>
      </c>
      <c r="D22" s="25"/>
      <c r="F22" s="26"/>
      <c r="G22" s="15"/>
      <c r="I22" s="26"/>
      <c r="J22" s="25"/>
      <c r="L22" s="26"/>
      <c r="M22" s="25"/>
      <c r="O22" s="26"/>
    </row>
    <row r="23" spans="1:15" s="24" customFormat="1">
      <c r="A23" s="25"/>
      <c r="C23" s="26"/>
      <c r="D23" s="25"/>
      <c r="F23" s="26"/>
      <c r="G23" s="10" t="s">
        <v>2</v>
      </c>
      <c r="H23" s="17">
        <f ca="1">(ROUND(($L$54+($N$54-$L$54)*RAND()),0))*10</f>
        <v>50</v>
      </c>
      <c r="I23" s="28" t="s">
        <v>4</v>
      </c>
      <c r="J23" s="10" t="s">
        <v>8</v>
      </c>
      <c r="K23" s="17">
        <f ca="1">K27*(ROUND(($L$54+($N$54-$L$54)*RAND()),0))</f>
        <v>350</v>
      </c>
      <c r="L23" s="28" t="s">
        <v>4</v>
      </c>
      <c r="M23" s="10" t="s">
        <v>8</v>
      </c>
      <c r="N23" s="17">
        <f ca="1">(ROUND(($L$54+($N$54-$L$54)*RAND()),0))*10</f>
        <v>10</v>
      </c>
      <c r="O23" s="28" t="s">
        <v>4</v>
      </c>
    </row>
    <row r="24" spans="1:15" s="24" customFormat="1" ht="26">
      <c r="A24" s="25"/>
      <c r="C24" s="26"/>
      <c r="D24" s="25"/>
      <c r="F24" s="26"/>
      <c r="G24" s="10" t="s">
        <v>5</v>
      </c>
      <c r="H24" s="19"/>
      <c r="I24" s="16" t="s">
        <v>7</v>
      </c>
      <c r="J24" s="10" t="s">
        <v>5</v>
      </c>
      <c r="K24" s="18">
        <f ca="1">(ROUND(($L$54+($N$54-$L$54)*RAND()),0))*10</f>
        <v>70</v>
      </c>
      <c r="L24" s="16" t="s">
        <v>7</v>
      </c>
      <c r="M24" s="10" t="s">
        <v>5</v>
      </c>
      <c r="N24" s="18">
        <f ca="1">(ROUND(($L$54+($N$54-$L$54)*RAND()),0))*10</f>
        <v>100</v>
      </c>
      <c r="O24" s="16" t="s">
        <v>7</v>
      </c>
    </row>
    <row r="25" spans="1:15" s="24" customFormat="1" ht="26">
      <c r="A25" s="25"/>
      <c r="C25" s="26"/>
      <c r="D25" s="25"/>
      <c r="F25" s="26"/>
      <c r="G25" s="10" t="s">
        <v>6</v>
      </c>
      <c r="H25" s="18">
        <f ca="1">(ROUND(($L$54+($N$54-$L$54)*RAND()),0))*10</f>
        <v>80</v>
      </c>
      <c r="I25" s="16" t="s">
        <v>7</v>
      </c>
      <c r="J25" s="10" t="s">
        <v>6</v>
      </c>
      <c r="K25" s="20"/>
      <c r="L25" s="16" t="s">
        <v>7</v>
      </c>
      <c r="M25" s="10" t="s">
        <v>6</v>
      </c>
      <c r="N25" s="18">
        <f ca="1">(ROUND(($L$54+($N$54-$L$54)*RAND()),0))*N24</f>
        <v>400</v>
      </c>
      <c r="O25" s="16" t="s">
        <v>7</v>
      </c>
    </row>
    <row r="26" spans="1:15" s="24" customFormat="1" ht="26">
      <c r="A26" s="25"/>
      <c r="C26" s="26"/>
      <c r="D26" s="25"/>
      <c r="F26" s="26"/>
      <c r="G26" s="10" t="s">
        <v>3</v>
      </c>
      <c r="H26" s="31">
        <f ca="1">1/(ROUND(($L$54+($N$54-$L$54)*RAND()),0))</f>
        <v>0.14285714285714285</v>
      </c>
      <c r="I26" s="16"/>
      <c r="J26" s="10" t="s">
        <v>3</v>
      </c>
      <c r="K26" s="19"/>
      <c r="L26" s="16"/>
      <c r="M26" s="10" t="s">
        <v>3</v>
      </c>
      <c r="N26" s="20"/>
      <c r="O26" s="16"/>
    </row>
    <row r="27" spans="1:15" s="24" customFormat="1">
      <c r="A27" s="25"/>
      <c r="C27" s="26"/>
      <c r="D27" s="25"/>
      <c r="F27" s="26"/>
      <c r="G27" s="12" t="s">
        <v>8</v>
      </c>
      <c r="H27" s="19"/>
      <c r="I27" s="28" t="s">
        <v>4</v>
      </c>
      <c r="J27" s="12" t="s">
        <v>2</v>
      </c>
      <c r="K27" s="18">
        <f ca="1">(ROUND(($L$54+($N$54-$L$54)*RAND()),0))*10</f>
        <v>70</v>
      </c>
      <c r="L27" s="28" t="s">
        <v>4</v>
      </c>
      <c r="M27" s="12" t="s">
        <v>2</v>
      </c>
      <c r="N27" s="19"/>
      <c r="O27" s="28" t="s">
        <v>4</v>
      </c>
    </row>
    <row r="28" spans="1:15" s="24" customFormat="1">
      <c r="A28" s="25"/>
      <c r="C28" s="26"/>
      <c r="D28" s="25"/>
      <c r="F28" s="26"/>
      <c r="G28" s="15"/>
      <c r="I28" s="26"/>
      <c r="J28" s="25"/>
      <c r="L28" s="26"/>
      <c r="M28" s="25"/>
      <c r="O28" s="26"/>
    </row>
    <row r="29" spans="1:15" s="24" customFormat="1">
      <c r="A29" s="25"/>
      <c r="C29" s="26"/>
      <c r="D29" s="25"/>
      <c r="F29" s="26"/>
      <c r="G29" s="15"/>
      <c r="I29" s="26"/>
      <c r="J29" s="25"/>
      <c r="L29" s="26"/>
      <c r="M29" s="25"/>
      <c r="O29" s="26"/>
    </row>
    <row r="30" spans="1:15" s="24" customFormat="1">
      <c r="A30" s="25"/>
      <c r="C30" s="26"/>
      <c r="D30" s="25"/>
      <c r="F30" s="26"/>
      <c r="G30" s="15"/>
      <c r="I30" s="26"/>
      <c r="J30" s="25"/>
      <c r="L30" s="26"/>
      <c r="M30" s="25"/>
      <c r="O30" s="26"/>
    </row>
    <row r="31" spans="1:15" s="24" customFormat="1">
      <c r="A31" s="25"/>
      <c r="C31" s="26"/>
      <c r="D31" s="25"/>
      <c r="F31" s="26"/>
      <c r="G31" s="15"/>
      <c r="I31" s="26"/>
      <c r="J31" s="25"/>
      <c r="L31" s="26"/>
      <c r="M31" s="25"/>
      <c r="O31" s="26"/>
    </row>
    <row r="32" spans="1:15" s="24" customFormat="1">
      <c r="A32" s="25"/>
      <c r="C32" s="26"/>
      <c r="D32" s="25"/>
      <c r="F32" s="26"/>
      <c r="G32" s="15"/>
      <c r="I32" s="26"/>
      <c r="J32" s="25"/>
      <c r="L32" s="26"/>
      <c r="M32" s="25"/>
      <c r="O32" s="26"/>
    </row>
    <row r="33" spans="1:16" s="24" customFormat="1">
      <c r="A33" s="25"/>
      <c r="C33" s="26"/>
      <c r="D33" s="25"/>
      <c r="F33" s="26"/>
      <c r="G33" s="15"/>
      <c r="I33" s="26"/>
      <c r="J33" s="25"/>
      <c r="L33" s="26"/>
      <c r="M33" s="25"/>
      <c r="O33" s="26"/>
    </row>
    <row r="34" spans="1:16" s="24" customFormat="1">
      <c r="A34" s="25"/>
      <c r="C34" s="26"/>
      <c r="D34" s="25"/>
      <c r="F34" s="26"/>
      <c r="G34" s="15"/>
      <c r="I34" s="26"/>
      <c r="J34" s="25"/>
      <c r="L34" s="26"/>
      <c r="M34" s="25"/>
      <c r="O34" s="26"/>
    </row>
    <row r="35" spans="1:16" s="24" customFormat="1">
      <c r="A35" s="25"/>
      <c r="C35" s="26"/>
      <c r="D35" s="25"/>
      <c r="F35" s="26"/>
      <c r="G35" s="15"/>
      <c r="I35" s="26"/>
      <c r="J35" s="25"/>
      <c r="L35" s="26"/>
      <c r="M35" s="25"/>
      <c r="O35" s="26"/>
    </row>
    <row r="36" spans="1:16" s="24" customFormat="1">
      <c r="A36" s="25"/>
      <c r="C36" s="26"/>
      <c r="D36" s="25"/>
      <c r="F36" s="26"/>
      <c r="G36" s="15"/>
      <c r="I36" s="26"/>
      <c r="J36" s="25"/>
      <c r="L36" s="26"/>
      <c r="M36" s="25"/>
      <c r="O36" s="26"/>
    </row>
    <row r="37" spans="1:16" s="24" customFormat="1">
      <c r="A37" s="25"/>
      <c r="C37" s="26"/>
      <c r="D37" s="25"/>
      <c r="F37" s="26"/>
      <c r="G37" s="15"/>
      <c r="I37" s="26"/>
      <c r="J37" s="25"/>
      <c r="L37" s="26"/>
      <c r="M37" s="25"/>
      <c r="O37" s="26"/>
    </row>
    <row r="38" spans="1:16" s="24" customFormat="1">
      <c r="A38" s="25"/>
      <c r="C38" s="26"/>
      <c r="D38" s="25"/>
      <c r="F38" s="26"/>
      <c r="G38" s="15"/>
      <c r="I38" s="26"/>
      <c r="J38" s="25"/>
      <c r="L38" s="26"/>
      <c r="M38" s="25"/>
      <c r="O38" s="26"/>
    </row>
    <row r="39" spans="1:16" s="24" customFormat="1">
      <c r="A39" s="25"/>
      <c r="C39" s="26"/>
      <c r="D39" s="25"/>
      <c r="F39" s="26"/>
      <c r="G39" s="15"/>
      <c r="I39" s="26"/>
      <c r="J39" s="25"/>
      <c r="L39" s="26"/>
      <c r="M39" s="25"/>
      <c r="O39" s="26"/>
    </row>
    <row r="40" spans="1:16" s="24" customFormat="1">
      <c r="A40" s="25"/>
      <c r="C40" s="26"/>
      <c r="D40" s="25"/>
      <c r="F40" s="26"/>
      <c r="G40" s="25"/>
      <c r="I40" s="26"/>
      <c r="J40" s="25"/>
      <c r="L40" s="26"/>
      <c r="M40" s="25"/>
      <c r="O40" s="26"/>
    </row>
    <row r="41" spans="1:16" ht="10.5" customHeight="1">
      <c r="A41" s="21"/>
      <c r="B41" s="22"/>
      <c r="C41" s="23"/>
      <c r="D41" s="21"/>
      <c r="E41" s="22"/>
      <c r="F41" s="23"/>
      <c r="G41" s="21"/>
      <c r="H41" s="22"/>
      <c r="I41" s="23"/>
      <c r="J41" s="21"/>
      <c r="K41" s="22"/>
      <c r="L41" s="23"/>
      <c r="M41" s="21"/>
      <c r="N41" s="22"/>
      <c r="O41" s="23"/>
      <c r="P41" s="22"/>
    </row>
    <row r="42" spans="1:16" s="2" customFormat="1">
      <c r="A42" s="27" t="s">
        <v>1</v>
      </c>
      <c r="C42" s="13"/>
      <c r="D42" s="15"/>
      <c r="F42" s="13"/>
      <c r="G42" s="15"/>
      <c r="I42" s="13"/>
      <c r="J42" s="15"/>
      <c r="L42" s="13"/>
      <c r="M42" s="15"/>
      <c r="O42" s="13"/>
    </row>
    <row r="43" spans="1:16" s="2" customFormat="1" ht="26">
      <c r="A43" s="27"/>
      <c r="C43" s="13" t="s">
        <v>9</v>
      </c>
      <c r="D43" s="15"/>
      <c r="F43" s="13"/>
      <c r="G43" s="10" t="s">
        <v>5</v>
      </c>
      <c r="H43" s="20">
        <f ca="1">H5*H6</f>
        <v>1210</v>
      </c>
      <c r="I43" s="16" t="s">
        <v>7</v>
      </c>
      <c r="J43" s="10" t="s">
        <v>6</v>
      </c>
      <c r="K43" s="20">
        <f ca="1">K4/K44</f>
        <v>8</v>
      </c>
      <c r="L43" s="16" t="s">
        <v>7</v>
      </c>
      <c r="M43" s="10" t="s">
        <v>3</v>
      </c>
      <c r="N43" s="20">
        <f ca="1">N4/N5</f>
        <v>5</v>
      </c>
      <c r="O43" s="16"/>
    </row>
    <row r="44" spans="1:16" s="2" customFormat="1">
      <c r="A44" s="27"/>
      <c r="C44" s="13"/>
      <c r="D44" s="15"/>
      <c r="F44" s="13"/>
      <c r="G44" s="12" t="s">
        <v>8</v>
      </c>
      <c r="H44" s="19">
        <f ca="1">H3/H6</f>
        <v>2.7272727272727271</v>
      </c>
      <c r="I44" s="28" t="s">
        <v>4</v>
      </c>
      <c r="J44" s="12" t="s">
        <v>3</v>
      </c>
      <c r="K44" s="19">
        <f ca="1">K7/K3</f>
        <v>10</v>
      </c>
      <c r="L44" s="28"/>
      <c r="M44" s="12" t="s">
        <v>8</v>
      </c>
      <c r="N44" s="19">
        <f ca="1">N3/N43</f>
        <v>14</v>
      </c>
      <c r="O44" s="28" t="s">
        <v>4</v>
      </c>
    </row>
    <row r="45" spans="1:16" s="2" customFormat="1">
      <c r="A45" s="27"/>
      <c r="C45" s="13"/>
      <c r="D45" s="13"/>
      <c r="E45" s="13"/>
      <c r="F45" s="13"/>
      <c r="G45" s="13"/>
      <c r="H45" s="13"/>
      <c r="I45" s="13"/>
      <c r="J45" s="13"/>
      <c r="K45" s="13"/>
      <c r="L45" s="13"/>
      <c r="M45" s="13"/>
      <c r="N45" s="13"/>
      <c r="O45" s="13"/>
    </row>
    <row r="46" spans="1:16" s="2" customFormat="1" ht="26">
      <c r="A46" s="27"/>
      <c r="C46" s="13" t="s">
        <v>10</v>
      </c>
      <c r="D46" s="15"/>
      <c r="F46" s="13"/>
      <c r="G46" s="10" t="s">
        <v>5</v>
      </c>
      <c r="H46" s="20">
        <f ca="1">H11*H12</f>
        <v>10</v>
      </c>
      <c r="I46" s="16" t="s">
        <v>7</v>
      </c>
      <c r="J46" s="10" t="s">
        <v>6</v>
      </c>
      <c r="K46" s="20">
        <f ca="1">K10/K47</f>
        <v>450.00000000000006</v>
      </c>
      <c r="L46" s="16" t="s">
        <v>7</v>
      </c>
      <c r="M46" s="10" t="s">
        <v>3</v>
      </c>
      <c r="N46" s="20">
        <f ca="1">N10/N11</f>
        <v>0.14285714285714285</v>
      </c>
      <c r="O46" s="16"/>
    </row>
    <row r="47" spans="1:16" s="2" customFormat="1" ht="26">
      <c r="A47" s="27"/>
      <c r="C47" s="13"/>
      <c r="D47" s="15"/>
      <c r="F47" s="13"/>
      <c r="G47" s="12" t="s">
        <v>8</v>
      </c>
      <c r="H47" s="19">
        <f ca="1">H9/H12</f>
        <v>210</v>
      </c>
      <c r="I47" s="28" t="s">
        <v>4</v>
      </c>
      <c r="J47" s="10" t="s">
        <v>3</v>
      </c>
      <c r="K47" s="19">
        <f ca="1">K13/K9</f>
        <v>2.222222222222222E-2</v>
      </c>
      <c r="L47" s="16"/>
      <c r="M47" s="12" t="s">
        <v>2</v>
      </c>
      <c r="N47" s="19">
        <f ca="1">N9*N46</f>
        <v>5.7142857142857135</v>
      </c>
      <c r="O47" s="28" t="s">
        <v>4</v>
      </c>
    </row>
    <row r="48" spans="1:16" s="2" customFormat="1">
      <c r="A48" s="27"/>
      <c r="C48" s="13"/>
      <c r="D48" s="15"/>
      <c r="F48" s="13"/>
      <c r="G48" s="12"/>
      <c r="H48" s="19"/>
      <c r="I48" s="28"/>
      <c r="J48" s="12"/>
      <c r="K48" s="19"/>
      <c r="L48" s="28"/>
      <c r="M48" s="12"/>
      <c r="N48" s="19"/>
      <c r="O48" s="28"/>
    </row>
    <row r="49" spans="1:15" s="2" customFormat="1" ht="26">
      <c r="A49" s="27"/>
      <c r="C49" s="13" t="s">
        <v>11</v>
      </c>
      <c r="D49" s="15"/>
      <c r="F49" s="13"/>
      <c r="G49" s="10" t="s">
        <v>5</v>
      </c>
      <c r="H49" s="20">
        <f ca="1">H18*H19</f>
        <v>120</v>
      </c>
      <c r="I49" s="16" t="s">
        <v>7</v>
      </c>
      <c r="J49" s="10" t="s">
        <v>6</v>
      </c>
      <c r="K49" s="20">
        <f ca="1">K17/K50</f>
        <v>10</v>
      </c>
      <c r="L49" s="16" t="s">
        <v>7</v>
      </c>
      <c r="M49" s="10" t="s">
        <v>3</v>
      </c>
      <c r="N49" s="20">
        <f ca="1">N17/N18</f>
        <v>2</v>
      </c>
      <c r="O49" s="16"/>
    </row>
    <row r="50" spans="1:15" s="2" customFormat="1">
      <c r="A50" s="27"/>
      <c r="C50" s="13"/>
      <c r="D50" s="15"/>
      <c r="F50" s="13"/>
      <c r="G50" s="12" t="s">
        <v>8</v>
      </c>
      <c r="H50" s="19">
        <f ca="1">H16/H19</f>
        <v>20</v>
      </c>
      <c r="I50" s="28" t="s">
        <v>4</v>
      </c>
      <c r="J50" s="12" t="s">
        <v>3</v>
      </c>
      <c r="K50" s="19">
        <f ca="1">K20/K16</f>
        <v>3</v>
      </c>
      <c r="L50" s="28"/>
      <c r="M50" s="12" t="s">
        <v>8</v>
      </c>
      <c r="N50" s="19">
        <f ca="1">N16/N49</f>
        <v>30</v>
      </c>
      <c r="O50" s="28" t="s">
        <v>4</v>
      </c>
    </row>
    <row r="51" spans="1:15" s="2" customFormat="1">
      <c r="A51" s="27"/>
      <c r="C51" s="13"/>
      <c r="D51" s="15"/>
      <c r="F51" s="13"/>
      <c r="G51" s="12"/>
      <c r="H51" s="19"/>
      <c r="I51" s="28"/>
      <c r="J51" s="12"/>
      <c r="K51" s="19"/>
      <c r="L51" s="28"/>
      <c r="M51" s="12"/>
      <c r="N51" s="19"/>
      <c r="O51" s="28"/>
    </row>
    <row r="52" spans="1:15" s="2" customFormat="1" ht="26">
      <c r="A52" s="27"/>
      <c r="C52" s="13" t="s">
        <v>12</v>
      </c>
      <c r="D52" s="15"/>
      <c r="F52" s="13"/>
      <c r="G52" s="10" t="s">
        <v>5</v>
      </c>
      <c r="H52" s="20">
        <f ca="1">H23*H25/H53</f>
        <v>11.428571428571429</v>
      </c>
      <c r="I52" s="16" t="s">
        <v>7</v>
      </c>
      <c r="J52" s="10" t="s">
        <v>6</v>
      </c>
      <c r="K52" s="20">
        <f ca="1">K24/K53</f>
        <v>350</v>
      </c>
      <c r="L52" s="16" t="s">
        <v>7</v>
      </c>
      <c r="M52" s="10" t="s">
        <v>3</v>
      </c>
      <c r="N52" s="20">
        <f ca="1">N24/N25</f>
        <v>0.25</v>
      </c>
      <c r="O52" s="16"/>
    </row>
    <row r="53" spans="1:15" s="2" customFormat="1" ht="26" thickBot="1">
      <c r="A53" s="27"/>
      <c r="C53" s="13"/>
      <c r="D53" s="15"/>
      <c r="F53" s="13"/>
      <c r="G53" s="12" t="s">
        <v>8</v>
      </c>
      <c r="H53" s="19">
        <f ca="1">H23/H26</f>
        <v>350</v>
      </c>
      <c r="I53" s="28" t="s">
        <v>4</v>
      </c>
      <c r="J53" s="12" t="s">
        <v>3</v>
      </c>
      <c r="K53" s="19">
        <f ca="1">K27/K23</f>
        <v>0.2</v>
      </c>
      <c r="L53" s="28"/>
      <c r="M53" s="12" t="s">
        <v>2</v>
      </c>
      <c r="N53" s="19">
        <f ca="1">N23*N52</f>
        <v>2.5</v>
      </c>
      <c r="O53" s="28" t="s">
        <v>4</v>
      </c>
    </row>
    <row r="54" spans="1:15" ht="26" thickBot="1">
      <c r="A54" s="9"/>
      <c r="B54" s="5"/>
      <c r="C54" s="4" t="s">
        <v>3</v>
      </c>
      <c r="D54" s="5">
        <v>1</v>
      </c>
      <c r="E54" s="6" t="s">
        <v>0</v>
      </c>
      <c r="F54" s="7">
        <v>20</v>
      </c>
      <c r="H54" s="3"/>
      <c r="I54" s="5"/>
      <c r="J54" s="5"/>
      <c r="K54" s="4" t="s">
        <v>2</v>
      </c>
      <c r="L54" s="5">
        <v>1</v>
      </c>
      <c r="M54" s="6" t="s">
        <v>0</v>
      </c>
      <c r="N54" s="7">
        <v>11</v>
      </c>
      <c r="O54" s="1" t="s">
        <v>15</v>
      </c>
    </row>
    <row r="55" spans="1:15">
      <c r="C55" s="1" t="s">
        <v>14</v>
      </c>
    </row>
  </sheetData>
  <sheetProtection sheet="1" objects="1" scenarios="1"/>
  <pageMargins left="0.7" right="0.7" top="0.5" bottom="0.32" header="0.3" footer="0.3"/>
  <pageSetup scale="49" fitToHeight="0" orientation="portrait" horizontalDpi="300" verticalDpi="300" r:id="rId1"/>
  <headerFooter alignWithMargins="0">
    <oddHeader>&amp;C&amp;A</oddHead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V74"/>
  <sheetViews>
    <sheetView view="pageBreakPreview" zoomScale="40" zoomScaleNormal="100" zoomScaleSheetLayoutView="40" workbookViewId="0">
      <selection activeCell="K37" sqref="K37"/>
    </sheetView>
  </sheetViews>
  <sheetFormatPr baseColWidth="10" defaultColWidth="9.1640625" defaultRowHeight="25"/>
  <cols>
    <col min="1" max="1" width="9.1640625" style="8" bestFit="1" customWidth="1"/>
    <col min="2" max="2" width="10.5" style="1" customWidth="1"/>
    <col min="3" max="3" width="9.1640625" style="1"/>
    <col min="4" max="4" width="9.1640625" style="1" bestFit="1" customWidth="1"/>
    <col min="5" max="5" width="11" style="1" bestFit="1" customWidth="1"/>
    <col min="6" max="6" width="12.6640625" style="1" bestFit="1" customWidth="1"/>
    <col min="7" max="7" width="11.5" style="1" bestFit="1" customWidth="1"/>
    <col min="8" max="8" width="13.6640625" style="1" customWidth="1"/>
    <col min="9" max="9" width="9.1640625" style="1"/>
    <col min="10" max="10" width="11.5" style="1" bestFit="1" customWidth="1"/>
    <col min="11" max="11" width="13.6640625" style="1" customWidth="1"/>
    <col min="12" max="12" width="9.1640625" style="1"/>
    <col min="13" max="13" width="11.5" style="1" bestFit="1" customWidth="1"/>
    <col min="14" max="14" width="13.6640625" style="1" customWidth="1"/>
    <col min="15" max="18" width="9.1640625" style="1"/>
    <col min="19" max="19" width="11.5" style="1" bestFit="1" customWidth="1"/>
    <col min="20" max="20" width="11.6640625" style="1" bestFit="1" customWidth="1"/>
    <col min="21" max="21" width="9.1640625" style="1"/>
    <col min="22" max="22" width="11.1640625" style="1" customWidth="1"/>
    <col min="23" max="16384" width="9.1640625" style="1"/>
  </cols>
  <sheetData>
    <row r="1" spans="1:21" s="24" customFormat="1">
      <c r="A1" s="25"/>
      <c r="C1" s="26"/>
      <c r="D1" s="13" t="s">
        <v>68</v>
      </c>
      <c r="G1" s="25"/>
      <c r="I1" s="25"/>
      <c r="K1" s="26"/>
      <c r="L1" s="25"/>
      <c r="N1" s="26"/>
    </row>
    <row r="2" spans="1:21" s="24" customFormat="1">
      <c r="A2" s="29"/>
      <c r="B2" s="25"/>
      <c r="D2" s="33" t="s">
        <v>17</v>
      </c>
      <c r="E2" s="25"/>
      <c r="G2" s="26"/>
      <c r="H2" s="32"/>
      <c r="I2" s="32"/>
      <c r="K2" s="33" t="s">
        <v>19</v>
      </c>
      <c r="L2" s="25"/>
      <c r="N2" s="26"/>
      <c r="R2" s="33" t="s">
        <v>21</v>
      </c>
      <c r="S2" s="25"/>
      <c r="U2" s="26"/>
    </row>
    <row r="3" spans="1:21">
      <c r="A3" s="11"/>
      <c r="B3" s="10"/>
      <c r="D3" s="11"/>
      <c r="E3" s="10" t="s">
        <v>2</v>
      </c>
      <c r="F3" s="17">
        <f ca="1">(ROUND(($L$73+($N$73-$L$73)*RAND()),0))*10</f>
        <v>30</v>
      </c>
      <c r="G3" s="28" t="s">
        <v>4</v>
      </c>
      <c r="H3" s="11"/>
      <c r="I3" s="10"/>
      <c r="K3" s="11"/>
      <c r="L3" s="10" t="s">
        <v>2</v>
      </c>
      <c r="M3" s="17">
        <f ca="1">(ROUND(($L$73+($N$73-$L$73)*RAND()),0))*10</f>
        <v>20</v>
      </c>
      <c r="N3" s="28" t="s">
        <v>4</v>
      </c>
      <c r="P3" s="10"/>
      <c r="R3" s="11"/>
      <c r="S3" s="10" t="s">
        <v>2</v>
      </c>
      <c r="T3" s="17">
        <f ca="1">(ROUND(($L$73+($N$73-$L$73)*RAND()),0))*10</f>
        <v>50</v>
      </c>
      <c r="U3" s="28" t="s">
        <v>4</v>
      </c>
    </row>
    <row r="4" spans="1:21" ht="26">
      <c r="A4" s="1"/>
      <c r="B4" s="12"/>
      <c r="C4" s="2"/>
      <c r="D4" s="13"/>
      <c r="E4" s="10" t="s">
        <v>3</v>
      </c>
      <c r="F4" s="20"/>
      <c r="G4" s="16"/>
      <c r="I4" s="12"/>
      <c r="J4" s="2"/>
      <c r="K4" s="13"/>
      <c r="L4" s="10" t="s">
        <v>3</v>
      </c>
      <c r="M4" s="20"/>
      <c r="N4" s="16"/>
      <c r="P4" s="12"/>
      <c r="Q4" s="2"/>
      <c r="R4" s="13"/>
      <c r="S4" s="10" t="s">
        <v>3</v>
      </c>
      <c r="T4" s="20"/>
      <c r="U4" s="16"/>
    </row>
    <row r="5" spans="1:21" ht="26">
      <c r="A5" s="1"/>
      <c r="B5" s="12"/>
      <c r="C5" s="2"/>
      <c r="D5" s="13"/>
      <c r="E5" s="10" t="s">
        <v>8</v>
      </c>
      <c r="F5" s="20"/>
      <c r="G5" s="16" t="s">
        <v>4</v>
      </c>
      <c r="I5" s="12"/>
      <c r="J5" s="2"/>
      <c r="K5" s="13"/>
      <c r="L5" s="10" t="s">
        <v>8</v>
      </c>
      <c r="M5" s="20"/>
      <c r="N5" s="16" t="s">
        <v>4</v>
      </c>
      <c r="P5" s="12"/>
      <c r="Q5" s="2"/>
      <c r="R5" s="13"/>
      <c r="S5" s="10" t="s">
        <v>8</v>
      </c>
      <c r="T5" s="20"/>
      <c r="U5" s="16" t="s">
        <v>4</v>
      </c>
    </row>
    <row r="6" spans="1:21" s="2" customFormat="1">
      <c r="A6" s="14"/>
      <c r="B6" s="15"/>
      <c r="D6" s="14"/>
      <c r="E6" s="12" t="s">
        <v>18</v>
      </c>
      <c r="F6" s="19"/>
      <c r="G6" s="28"/>
      <c r="H6" s="14"/>
      <c r="I6" s="15"/>
      <c r="K6" s="14"/>
      <c r="L6" s="12" t="s">
        <v>18</v>
      </c>
      <c r="M6" s="19"/>
      <c r="N6" s="28"/>
      <c r="P6" s="15"/>
      <c r="R6" s="14"/>
      <c r="S6" s="12" t="s">
        <v>18</v>
      </c>
      <c r="T6" s="19"/>
      <c r="U6" s="28"/>
    </row>
    <row r="7" spans="1:21" s="2" customFormat="1">
      <c r="A7" s="14"/>
      <c r="B7" s="15"/>
      <c r="D7" s="14"/>
      <c r="E7" s="25"/>
      <c r="F7" s="24"/>
      <c r="G7" s="26"/>
      <c r="H7" s="14"/>
      <c r="I7" s="15"/>
      <c r="K7" s="14"/>
      <c r="L7" s="25"/>
      <c r="M7" s="24"/>
      <c r="N7" s="26"/>
      <c r="P7" s="15"/>
      <c r="R7" s="14"/>
      <c r="S7" s="25"/>
      <c r="T7" s="24"/>
      <c r="U7" s="26"/>
    </row>
    <row r="8" spans="1:21" s="2" customFormat="1">
      <c r="A8" s="14"/>
      <c r="B8" s="15"/>
      <c r="D8" s="14"/>
      <c r="E8" s="10" t="s">
        <v>2</v>
      </c>
      <c r="F8" s="17">
        <f ca="1">(ROUND(($L$73+($N$73-$L$73)*RAND()),0))*10</f>
        <v>70</v>
      </c>
      <c r="G8" s="28" t="s">
        <v>4</v>
      </c>
      <c r="H8" s="14"/>
      <c r="I8" s="15"/>
      <c r="K8" s="14"/>
      <c r="L8" s="10" t="s">
        <v>2</v>
      </c>
      <c r="M8" s="17">
        <f ca="1">(ROUND(($L$73+($N$73-$L$73)*RAND()),0))*10</f>
        <v>40</v>
      </c>
      <c r="N8" s="28" t="s">
        <v>4</v>
      </c>
      <c r="P8" s="15"/>
      <c r="R8" s="14"/>
      <c r="S8" s="10" t="s">
        <v>2</v>
      </c>
      <c r="T8" s="17">
        <f ca="1">(ROUND(($L$73+($N$73-$L$73)*RAND()),0))*10</f>
        <v>80</v>
      </c>
      <c r="U8" s="28" t="s">
        <v>4</v>
      </c>
    </row>
    <row r="9" spans="1:21" s="2" customFormat="1" ht="26">
      <c r="A9" s="14"/>
      <c r="B9" s="15"/>
      <c r="D9" s="14"/>
      <c r="E9" s="10" t="s">
        <v>3</v>
      </c>
      <c r="F9" s="20"/>
      <c r="G9" s="16"/>
      <c r="H9" s="14"/>
      <c r="I9" s="15"/>
      <c r="K9" s="14"/>
      <c r="L9" s="10" t="s">
        <v>3</v>
      </c>
      <c r="M9" s="20"/>
      <c r="N9" s="16"/>
      <c r="P9" s="15"/>
      <c r="R9" s="14"/>
      <c r="S9" s="10" t="s">
        <v>3</v>
      </c>
      <c r="T9" s="20"/>
      <c r="U9" s="16"/>
    </row>
    <row r="10" spans="1:21" s="2" customFormat="1" ht="26">
      <c r="A10" s="14"/>
      <c r="B10" s="15"/>
      <c r="D10" s="14"/>
      <c r="E10" s="10" t="s">
        <v>8</v>
      </c>
      <c r="F10" s="20"/>
      <c r="G10" s="16"/>
      <c r="H10" s="14"/>
      <c r="I10" s="15"/>
      <c r="K10" s="14"/>
      <c r="L10" s="10" t="s">
        <v>8</v>
      </c>
      <c r="M10" s="20"/>
      <c r="N10" s="16"/>
      <c r="P10" s="15"/>
      <c r="R10" s="14"/>
      <c r="S10" s="10" t="s">
        <v>8</v>
      </c>
      <c r="T10" s="20"/>
      <c r="U10" s="16"/>
    </row>
    <row r="11" spans="1:21" s="2" customFormat="1">
      <c r="A11" s="14"/>
      <c r="B11" s="15"/>
      <c r="D11" s="14"/>
      <c r="E11" s="12" t="s">
        <v>18</v>
      </c>
      <c r="F11" s="19"/>
      <c r="G11" s="28"/>
      <c r="H11" s="14"/>
      <c r="I11" s="15"/>
      <c r="K11" s="14"/>
      <c r="L11" s="12" t="s">
        <v>18</v>
      </c>
      <c r="M11" s="19"/>
      <c r="N11" s="28"/>
      <c r="P11" s="15"/>
      <c r="R11" s="14"/>
      <c r="S11" s="12" t="s">
        <v>18</v>
      </c>
      <c r="T11" s="19"/>
      <c r="U11" s="28"/>
    </row>
    <row r="12" spans="1:21" s="2" customFormat="1">
      <c r="A12" s="14"/>
      <c r="B12" s="15"/>
      <c r="D12" s="14"/>
      <c r="E12" s="25"/>
      <c r="F12" s="24"/>
      <c r="G12" s="26"/>
      <c r="H12" s="14"/>
      <c r="I12" s="15"/>
      <c r="K12" s="14"/>
      <c r="L12" s="25"/>
      <c r="M12" s="24"/>
      <c r="N12" s="26"/>
      <c r="P12" s="15"/>
      <c r="R12" s="14"/>
      <c r="S12" s="25"/>
      <c r="T12" s="24"/>
      <c r="U12" s="26"/>
    </row>
    <row r="13" spans="1:21" s="2" customFormat="1">
      <c r="A13" s="14"/>
      <c r="B13" s="15"/>
      <c r="D13" s="14"/>
      <c r="E13" s="10" t="s">
        <v>2</v>
      </c>
      <c r="F13" s="17">
        <f ca="1">(ROUND(($L$73+($N$73-$L$73)*RAND()),0))*10</f>
        <v>20</v>
      </c>
      <c r="G13" s="28" t="s">
        <v>4</v>
      </c>
      <c r="H13" s="14"/>
      <c r="I13" s="15"/>
      <c r="K13" s="14"/>
      <c r="L13" s="10" t="s">
        <v>2</v>
      </c>
      <c r="M13" s="17">
        <f ca="1">(ROUND(($L$73+($N$73-$L$73)*RAND()),0))*10</f>
        <v>90</v>
      </c>
      <c r="N13" s="28" t="s">
        <v>4</v>
      </c>
      <c r="P13" s="15"/>
      <c r="R13" s="14"/>
      <c r="S13" s="10" t="s">
        <v>2</v>
      </c>
      <c r="T13" s="17">
        <f ca="1">(ROUND(($L$73+($N$73-$L$73)*RAND()),0))*10</f>
        <v>70</v>
      </c>
      <c r="U13" s="28" t="s">
        <v>4</v>
      </c>
    </row>
    <row r="14" spans="1:21" s="2" customFormat="1" ht="26">
      <c r="A14" s="14"/>
      <c r="B14" s="15"/>
      <c r="D14" s="14"/>
      <c r="E14" s="10" t="s">
        <v>3</v>
      </c>
      <c r="F14" s="20"/>
      <c r="G14" s="16"/>
      <c r="H14" s="14"/>
      <c r="I14" s="15"/>
      <c r="K14" s="14"/>
      <c r="L14" s="10" t="s">
        <v>3</v>
      </c>
      <c r="M14" s="20"/>
      <c r="N14" s="16"/>
      <c r="P14" s="15"/>
      <c r="R14" s="14"/>
      <c r="S14" s="10" t="s">
        <v>3</v>
      </c>
      <c r="T14" s="20"/>
      <c r="U14" s="16"/>
    </row>
    <row r="15" spans="1:21" s="2" customFormat="1" ht="26">
      <c r="A15" s="14"/>
      <c r="B15" s="15"/>
      <c r="D15" s="14"/>
      <c r="E15" s="10" t="s">
        <v>8</v>
      </c>
      <c r="F15" s="20"/>
      <c r="G15" s="16"/>
      <c r="H15" s="14"/>
      <c r="I15" s="15"/>
      <c r="K15" s="14"/>
      <c r="L15" s="10" t="s">
        <v>8</v>
      </c>
      <c r="M15" s="20"/>
      <c r="N15" s="16"/>
      <c r="P15" s="15"/>
      <c r="R15" s="14"/>
      <c r="S15" s="10" t="s">
        <v>8</v>
      </c>
      <c r="T15" s="20"/>
      <c r="U15" s="16"/>
    </row>
    <row r="16" spans="1:21" s="2" customFormat="1">
      <c r="A16" s="14"/>
      <c r="B16" s="15"/>
      <c r="D16" s="14"/>
      <c r="E16" s="12" t="s">
        <v>18</v>
      </c>
      <c r="F16" s="19"/>
      <c r="G16" s="28"/>
      <c r="H16" s="14"/>
      <c r="I16" s="15"/>
      <c r="K16" s="14"/>
      <c r="L16" s="12" t="s">
        <v>18</v>
      </c>
      <c r="M16" s="19"/>
      <c r="N16" s="28"/>
      <c r="P16" s="15"/>
      <c r="R16" s="14"/>
      <c r="S16" s="12" t="s">
        <v>18</v>
      </c>
      <c r="T16" s="19"/>
      <c r="U16" s="28"/>
    </row>
    <row r="17" spans="1:21" s="24" customFormat="1">
      <c r="A17" s="25"/>
    </row>
    <row r="18" spans="1:21" s="24" customFormat="1">
      <c r="A18" s="25"/>
      <c r="B18" s="25"/>
      <c r="D18" s="33" t="s">
        <v>22</v>
      </c>
      <c r="E18" s="25"/>
      <c r="G18" s="26"/>
      <c r="H18" s="26"/>
      <c r="I18" s="25"/>
      <c r="K18" s="33" t="s">
        <v>23</v>
      </c>
      <c r="L18" s="25"/>
      <c r="N18" s="26"/>
      <c r="R18" s="33" t="s">
        <v>24</v>
      </c>
      <c r="S18" s="25"/>
      <c r="U18" s="26"/>
    </row>
    <row r="19" spans="1:21" s="24" customFormat="1">
      <c r="A19" s="25"/>
      <c r="B19" s="10"/>
      <c r="C19" s="1"/>
      <c r="D19" s="11"/>
      <c r="E19" s="10" t="s">
        <v>2</v>
      </c>
      <c r="F19" s="17">
        <f ca="1">(ROUND(($L$73+($N$73-$L$73)*RAND()),0))*10</f>
        <v>80</v>
      </c>
      <c r="G19" s="28" t="s">
        <v>4</v>
      </c>
      <c r="H19" s="26"/>
      <c r="I19" s="25"/>
      <c r="K19" s="11"/>
      <c r="L19" s="10" t="s">
        <v>2</v>
      </c>
      <c r="M19" s="17">
        <f ca="1">(ROUND(($L$73+($N$73-$L$73)*RAND()),0))*10</f>
        <v>90</v>
      </c>
      <c r="N19" s="28" t="s">
        <v>4</v>
      </c>
      <c r="R19" s="11"/>
      <c r="S19" s="10" t="s">
        <v>2</v>
      </c>
      <c r="T19" s="17">
        <f ca="1">(ROUND(($L$73+($N$73-$L$73)*RAND()),0))*10</f>
        <v>30</v>
      </c>
      <c r="U19" s="28" t="s">
        <v>4</v>
      </c>
    </row>
    <row r="20" spans="1:21" s="24" customFormat="1" ht="26">
      <c r="A20" s="25"/>
      <c r="B20" s="12"/>
      <c r="C20" s="2"/>
      <c r="D20" s="13"/>
      <c r="E20" s="10" t="s">
        <v>3</v>
      </c>
      <c r="F20" s="20"/>
      <c r="G20" s="16"/>
      <c r="H20" s="26"/>
      <c r="I20" s="25"/>
      <c r="K20" s="13"/>
      <c r="L20" s="10" t="s">
        <v>3</v>
      </c>
      <c r="M20" s="20"/>
      <c r="N20" s="16"/>
      <c r="R20" s="13"/>
      <c r="S20" s="10" t="s">
        <v>3</v>
      </c>
      <c r="T20" s="20"/>
      <c r="U20" s="16"/>
    </row>
    <row r="21" spans="1:21" s="24" customFormat="1" ht="26">
      <c r="A21" s="25"/>
      <c r="B21" s="12"/>
      <c r="C21" s="2"/>
      <c r="D21" s="13"/>
      <c r="E21" s="10" t="s">
        <v>8</v>
      </c>
      <c r="F21" s="20"/>
      <c r="G21" s="16" t="s">
        <v>4</v>
      </c>
      <c r="H21" s="26"/>
      <c r="I21" s="25"/>
      <c r="K21" s="13"/>
      <c r="L21" s="10" t="s">
        <v>8</v>
      </c>
      <c r="M21" s="20"/>
      <c r="N21" s="16" t="s">
        <v>4</v>
      </c>
      <c r="R21" s="13"/>
      <c r="S21" s="10" t="s">
        <v>8</v>
      </c>
      <c r="T21" s="20"/>
      <c r="U21" s="16" t="s">
        <v>4</v>
      </c>
    </row>
    <row r="22" spans="1:21" s="24" customFormat="1">
      <c r="A22" s="25"/>
      <c r="B22" s="15"/>
      <c r="C22" s="2"/>
      <c r="D22" s="14"/>
      <c r="E22" s="12" t="s">
        <v>18</v>
      </c>
      <c r="F22" s="19"/>
      <c r="G22" s="28"/>
      <c r="H22" s="26"/>
      <c r="I22" s="25"/>
      <c r="K22" s="14"/>
      <c r="L22" s="12" t="s">
        <v>18</v>
      </c>
      <c r="M22" s="19"/>
      <c r="N22" s="28"/>
      <c r="R22" s="14"/>
      <c r="S22" s="12" t="s">
        <v>18</v>
      </c>
      <c r="T22" s="19"/>
      <c r="U22" s="28"/>
    </row>
    <row r="23" spans="1:21" s="24" customFormat="1">
      <c r="A23" s="25"/>
      <c r="B23" s="15"/>
      <c r="C23" s="2"/>
      <c r="D23" s="14"/>
      <c r="E23" s="25"/>
      <c r="G23" s="26"/>
      <c r="H23" s="26"/>
      <c r="I23" s="25"/>
      <c r="K23" s="14"/>
      <c r="L23" s="25"/>
      <c r="N23" s="26"/>
      <c r="R23" s="14"/>
      <c r="S23" s="25"/>
      <c r="U23" s="26"/>
    </row>
    <row r="24" spans="1:21" s="24" customFormat="1">
      <c r="A24" s="25"/>
      <c r="B24" s="15"/>
      <c r="C24" s="2"/>
      <c r="D24" s="14"/>
      <c r="E24" s="10" t="s">
        <v>2</v>
      </c>
      <c r="F24" s="17">
        <f ca="1">(ROUND(($L$73+($N$73-$L$73)*RAND()),0))*10</f>
        <v>100</v>
      </c>
      <c r="G24" s="28" t="s">
        <v>4</v>
      </c>
      <c r="H24" s="26"/>
      <c r="I24" s="25"/>
      <c r="K24" s="14"/>
      <c r="L24" s="10" t="s">
        <v>2</v>
      </c>
      <c r="M24" s="17">
        <f ca="1">(ROUND(($L$73+($N$73-$L$73)*RAND()),0))*10</f>
        <v>40</v>
      </c>
      <c r="N24" s="28" t="s">
        <v>4</v>
      </c>
      <c r="R24" s="14"/>
      <c r="S24" s="10" t="s">
        <v>2</v>
      </c>
      <c r="T24" s="17">
        <f ca="1">(ROUND(($L$73+($N$73-$L$73)*RAND()),0))*10</f>
        <v>70</v>
      </c>
      <c r="U24" s="28" t="s">
        <v>4</v>
      </c>
    </row>
    <row r="25" spans="1:21" s="24" customFormat="1" ht="26">
      <c r="A25" s="25"/>
      <c r="B25" s="15"/>
      <c r="C25" s="2"/>
      <c r="D25" s="14"/>
      <c r="E25" s="10" t="s">
        <v>3</v>
      </c>
      <c r="F25" s="20"/>
      <c r="G25" s="16"/>
      <c r="H25" s="26"/>
      <c r="I25" s="25"/>
      <c r="K25" s="14"/>
      <c r="L25" s="10" t="s">
        <v>3</v>
      </c>
      <c r="M25" s="20"/>
      <c r="N25" s="16"/>
      <c r="R25" s="14"/>
      <c r="S25" s="10" t="s">
        <v>3</v>
      </c>
      <c r="T25" s="20"/>
      <c r="U25" s="16"/>
    </row>
    <row r="26" spans="1:21" s="24" customFormat="1" ht="26">
      <c r="A26" s="25"/>
      <c r="B26" s="15"/>
      <c r="C26" s="2"/>
      <c r="D26" s="14"/>
      <c r="E26" s="10" t="s">
        <v>8</v>
      </c>
      <c r="F26" s="20"/>
      <c r="G26" s="16"/>
      <c r="H26" s="26"/>
      <c r="I26" s="25"/>
      <c r="K26" s="14"/>
      <c r="L26" s="10" t="s">
        <v>8</v>
      </c>
      <c r="M26" s="20"/>
      <c r="N26" s="16"/>
      <c r="R26" s="14"/>
      <c r="S26" s="10" t="s">
        <v>8</v>
      </c>
      <c r="T26" s="20"/>
      <c r="U26" s="16"/>
    </row>
    <row r="27" spans="1:21" s="24" customFormat="1">
      <c r="A27" s="25"/>
      <c r="B27" s="15"/>
      <c r="C27" s="2"/>
      <c r="D27" s="14"/>
      <c r="E27" s="12" t="s">
        <v>18</v>
      </c>
      <c r="F27" s="19"/>
      <c r="G27" s="28"/>
      <c r="H27" s="26"/>
      <c r="I27" s="25"/>
      <c r="K27" s="14"/>
      <c r="L27" s="12" t="s">
        <v>18</v>
      </c>
      <c r="M27" s="19"/>
      <c r="N27" s="28"/>
      <c r="R27" s="14"/>
      <c r="S27" s="12" t="s">
        <v>18</v>
      </c>
      <c r="T27" s="19"/>
      <c r="U27" s="28"/>
    </row>
    <row r="28" spans="1:21" s="24" customFormat="1">
      <c r="A28" s="25"/>
      <c r="B28" s="15"/>
      <c r="C28" s="2"/>
      <c r="D28" s="14"/>
      <c r="E28" s="25"/>
      <c r="G28" s="26"/>
      <c r="H28" s="26"/>
      <c r="I28" s="25"/>
      <c r="K28" s="14"/>
      <c r="L28" s="25"/>
      <c r="N28" s="26"/>
      <c r="R28" s="14"/>
      <c r="S28" s="25"/>
      <c r="U28" s="26"/>
    </row>
    <row r="29" spans="1:21" s="24" customFormat="1">
      <c r="A29" s="25"/>
      <c r="B29" s="15"/>
      <c r="C29" s="2"/>
      <c r="D29" s="14"/>
      <c r="E29" s="10" t="s">
        <v>2</v>
      </c>
      <c r="F29" s="17">
        <f ca="1">(ROUND(($L$73+($N$73-$L$73)*RAND()),0))*10</f>
        <v>30</v>
      </c>
      <c r="G29" s="28" t="s">
        <v>4</v>
      </c>
      <c r="H29" s="26"/>
      <c r="I29" s="25"/>
      <c r="K29" s="14"/>
      <c r="L29" s="10" t="s">
        <v>2</v>
      </c>
      <c r="M29" s="17">
        <f ca="1">(ROUND(($L$73+($N$73-$L$73)*RAND()),0))*10</f>
        <v>50</v>
      </c>
      <c r="N29" s="28" t="s">
        <v>4</v>
      </c>
      <c r="R29" s="14"/>
      <c r="S29" s="10" t="s">
        <v>2</v>
      </c>
      <c r="T29" s="17">
        <f ca="1">(ROUND(($L$73+($N$73-$L$73)*RAND()),0))*10</f>
        <v>90</v>
      </c>
      <c r="U29" s="28" t="s">
        <v>4</v>
      </c>
    </row>
    <row r="30" spans="1:21" s="24" customFormat="1" ht="26">
      <c r="A30" s="25"/>
      <c r="B30" s="15"/>
      <c r="C30" s="2"/>
      <c r="D30" s="14"/>
      <c r="E30" s="10" t="s">
        <v>3</v>
      </c>
      <c r="F30" s="20"/>
      <c r="G30" s="16"/>
      <c r="H30" s="26"/>
      <c r="I30" s="25"/>
      <c r="K30" s="14"/>
      <c r="L30" s="10" t="s">
        <v>3</v>
      </c>
      <c r="M30" s="20"/>
      <c r="N30" s="16"/>
      <c r="R30" s="14"/>
      <c r="S30" s="10" t="s">
        <v>3</v>
      </c>
      <c r="T30" s="20"/>
      <c r="U30" s="16"/>
    </row>
    <row r="31" spans="1:21" s="24" customFormat="1" ht="26">
      <c r="A31" s="25"/>
      <c r="B31" s="15"/>
      <c r="C31" s="2"/>
      <c r="D31" s="14"/>
      <c r="E31" s="10" t="s">
        <v>8</v>
      </c>
      <c r="F31" s="20"/>
      <c r="G31" s="16"/>
      <c r="H31" s="26"/>
      <c r="I31" s="25"/>
      <c r="K31" s="14"/>
      <c r="L31" s="10" t="s">
        <v>8</v>
      </c>
      <c r="M31" s="20"/>
      <c r="N31" s="16"/>
      <c r="R31" s="14"/>
      <c r="S31" s="10" t="s">
        <v>8</v>
      </c>
      <c r="T31" s="20"/>
      <c r="U31" s="16"/>
    </row>
    <row r="32" spans="1:21" s="24" customFormat="1">
      <c r="A32" s="25"/>
      <c r="B32" s="15"/>
      <c r="C32" s="2"/>
      <c r="D32" s="14"/>
      <c r="E32" s="12" t="s">
        <v>18</v>
      </c>
      <c r="F32" s="19"/>
      <c r="G32" s="28"/>
      <c r="H32" s="26"/>
      <c r="I32" s="25"/>
      <c r="K32" s="14"/>
      <c r="L32" s="12" t="s">
        <v>18</v>
      </c>
      <c r="M32" s="19"/>
      <c r="N32" s="28"/>
      <c r="R32" s="14"/>
      <c r="S32" s="12" t="s">
        <v>18</v>
      </c>
      <c r="T32" s="19"/>
      <c r="U32" s="28"/>
    </row>
    <row r="33" spans="1:22" s="24" customFormat="1">
      <c r="A33" s="25"/>
      <c r="C33" s="26"/>
      <c r="D33" s="25"/>
      <c r="F33" s="26"/>
      <c r="G33" s="15"/>
      <c r="H33" s="26"/>
      <c r="I33" s="25"/>
      <c r="K33" s="26"/>
      <c r="L33" s="25"/>
      <c r="N33" s="26"/>
    </row>
    <row r="34" spans="1:22" s="24" customFormat="1">
      <c r="A34" s="25"/>
      <c r="C34" s="26"/>
      <c r="D34" s="25"/>
      <c r="F34" s="26"/>
      <c r="G34" s="15"/>
      <c r="H34" s="26"/>
      <c r="I34" s="25"/>
      <c r="K34" s="26"/>
      <c r="L34" s="25"/>
      <c r="N34" s="26"/>
    </row>
    <row r="35" spans="1:22" s="24" customFormat="1">
      <c r="A35" s="25"/>
      <c r="C35" s="26"/>
      <c r="D35" s="25"/>
      <c r="F35" s="26"/>
      <c r="G35" s="15"/>
      <c r="H35" s="26"/>
      <c r="I35" s="25"/>
      <c r="K35" s="26"/>
      <c r="L35" s="25"/>
      <c r="N35" s="26"/>
    </row>
    <row r="36" spans="1:22" s="24" customFormat="1">
      <c r="A36" s="25"/>
      <c r="C36" s="26"/>
      <c r="D36" s="25"/>
      <c r="F36" s="26"/>
      <c r="G36" s="15"/>
      <c r="H36" s="26"/>
      <c r="I36" s="25"/>
      <c r="K36" s="26"/>
      <c r="L36" s="25"/>
      <c r="N36" s="26"/>
    </row>
    <row r="37" spans="1:22" s="24" customFormat="1">
      <c r="A37" s="25"/>
      <c r="C37" s="26"/>
      <c r="D37" s="25"/>
      <c r="F37" s="26"/>
      <c r="G37" s="15"/>
      <c r="H37" s="26"/>
      <c r="I37" s="25"/>
      <c r="K37" s="26"/>
      <c r="L37" s="25"/>
      <c r="N37" s="26"/>
    </row>
    <row r="38" spans="1:22" s="24" customFormat="1">
      <c r="A38" s="25"/>
      <c r="C38" s="26"/>
      <c r="D38" s="25"/>
      <c r="F38" s="26"/>
      <c r="G38" s="15"/>
      <c r="H38" s="26"/>
      <c r="I38" s="25"/>
      <c r="K38" s="26"/>
      <c r="L38" s="25"/>
      <c r="N38" s="26"/>
    </row>
    <row r="39" spans="1:22" s="24" customFormat="1">
      <c r="A39" s="25"/>
      <c r="C39" s="26"/>
      <c r="D39" s="25"/>
      <c r="F39" s="26"/>
      <c r="G39" s="15"/>
      <c r="H39" s="26"/>
      <c r="I39" s="25"/>
      <c r="K39" s="26"/>
      <c r="L39" s="25"/>
      <c r="N39" s="26"/>
    </row>
    <row r="40" spans="1:22" s="24" customFormat="1">
      <c r="A40" s="25"/>
      <c r="C40" s="26"/>
      <c r="D40" s="25"/>
      <c r="F40" s="26"/>
      <c r="G40" s="25"/>
      <c r="H40" s="26"/>
      <c r="I40" s="25"/>
      <c r="K40" s="26"/>
      <c r="L40" s="25"/>
      <c r="N40" s="26"/>
    </row>
    <row r="41" spans="1:22" ht="10.5" customHeight="1">
      <c r="A41" s="21"/>
      <c r="B41" s="22"/>
      <c r="C41" s="23"/>
      <c r="D41" s="21"/>
      <c r="E41" s="22"/>
      <c r="F41" s="23"/>
      <c r="G41" s="21"/>
      <c r="H41" s="23"/>
      <c r="I41" s="21"/>
      <c r="J41" s="22"/>
      <c r="K41" s="23"/>
      <c r="L41" s="21"/>
      <c r="M41" s="22"/>
      <c r="N41" s="23"/>
      <c r="O41" s="22"/>
      <c r="P41" s="22"/>
      <c r="Q41" s="22"/>
      <c r="R41" s="22"/>
      <c r="S41" s="22"/>
      <c r="T41" s="22"/>
      <c r="U41" s="22"/>
      <c r="V41" s="22"/>
    </row>
    <row r="42" spans="1:22" s="2" customFormat="1">
      <c r="A42" s="27" t="s">
        <v>1</v>
      </c>
      <c r="C42" s="13"/>
      <c r="D42" s="15"/>
      <c r="F42" s="13"/>
      <c r="G42" s="15"/>
      <c r="H42" s="13"/>
      <c r="I42" s="15"/>
      <c r="K42" s="13"/>
      <c r="L42" s="15"/>
      <c r="N42" s="13"/>
    </row>
    <row r="43" spans="1:22" s="2" customFormat="1" ht="26">
      <c r="A43" s="27"/>
      <c r="C43" s="29"/>
      <c r="D43" s="32" t="s">
        <v>17</v>
      </c>
      <c r="E43" s="10" t="s">
        <v>3</v>
      </c>
      <c r="F43" s="20">
        <v>1</v>
      </c>
      <c r="G43" s="16"/>
      <c r="J43" s="29"/>
      <c r="K43" s="32" t="s">
        <v>19</v>
      </c>
      <c r="L43" s="10" t="s">
        <v>3</v>
      </c>
      <c r="M43" s="20">
        <v>2</v>
      </c>
      <c r="N43" s="16"/>
      <c r="R43" s="32" t="s">
        <v>21</v>
      </c>
      <c r="S43" s="10" t="s">
        <v>3</v>
      </c>
      <c r="T43" s="20">
        <v>3</v>
      </c>
      <c r="U43" s="16"/>
    </row>
    <row r="44" spans="1:22" s="2" customFormat="1" ht="26">
      <c r="A44" s="27"/>
      <c r="C44" s="13"/>
      <c r="D44" s="15"/>
      <c r="E44" s="10" t="s">
        <v>8</v>
      </c>
      <c r="F44" s="20">
        <f ca="1">F3/F43</f>
        <v>30</v>
      </c>
      <c r="G44" s="16" t="s">
        <v>4</v>
      </c>
      <c r="J44" s="13"/>
      <c r="K44" s="15"/>
      <c r="L44" s="10" t="s">
        <v>8</v>
      </c>
      <c r="M44" s="20">
        <f ca="1">M3/M43</f>
        <v>10</v>
      </c>
      <c r="N44" s="16" t="s">
        <v>4</v>
      </c>
      <c r="R44" s="15"/>
      <c r="S44" s="10" t="s">
        <v>8</v>
      </c>
      <c r="T44" s="34">
        <f ca="1">T3/T43</f>
        <v>16.666666666666668</v>
      </c>
      <c r="U44" s="16" t="s">
        <v>4</v>
      </c>
    </row>
    <row r="45" spans="1:22" s="2" customFormat="1">
      <c r="A45" s="27"/>
      <c r="C45" s="13"/>
      <c r="D45" s="13"/>
      <c r="E45" s="12" t="s">
        <v>18</v>
      </c>
      <c r="F45" s="19" t="s">
        <v>20</v>
      </c>
      <c r="G45" s="28"/>
      <c r="J45" s="13"/>
      <c r="K45" s="13"/>
      <c r="L45" s="12" t="s">
        <v>18</v>
      </c>
      <c r="M45" s="19" t="s">
        <v>20</v>
      </c>
      <c r="N45" s="28"/>
      <c r="R45" s="13"/>
      <c r="S45" s="12" t="s">
        <v>18</v>
      </c>
      <c r="T45" s="19" t="s">
        <v>20</v>
      </c>
      <c r="U45" s="28"/>
    </row>
    <row r="46" spans="1:22" s="2" customFormat="1">
      <c r="A46" s="27"/>
      <c r="C46" s="13"/>
      <c r="D46" s="13"/>
      <c r="E46" s="12"/>
      <c r="F46" s="13"/>
      <c r="G46" s="28"/>
      <c r="J46" s="13"/>
      <c r="K46" s="13"/>
      <c r="L46" s="12"/>
      <c r="M46" s="13"/>
      <c r="N46" s="28"/>
      <c r="R46" s="13"/>
      <c r="S46" s="12"/>
      <c r="T46" s="13"/>
      <c r="U46" s="28"/>
    </row>
    <row r="47" spans="1:22" s="2" customFormat="1" ht="26">
      <c r="A47" s="27"/>
      <c r="C47" s="13"/>
      <c r="D47" s="15"/>
      <c r="F47" s="13"/>
      <c r="G47" s="16"/>
      <c r="J47" s="13"/>
      <c r="K47" s="15"/>
      <c r="M47" s="13"/>
      <c r="N47" s="16"/>
      <c r="R47" s="15"/>
      <c r="T47" s="13"/>
      <c r="U47" s="16"/>
    </row>
    <row r="48" spans="1:22" s="2" customFormat="1" ht="26">
      <c r="A48" s="27"/>
      <c r="C48" s="13"/>
      <c r="D48" s="15"/>
      <c r="E48" s="10" t="s">
        <v>3</v>
      </c>
      <c r="F48" s="20">
        <v>1</v>
      </c>
      <c r="G48" s="16"/>
      <c r="J48" s="13"/>
      <c r="K48" s="15"/>
      <c r="L48" s="10" t="s">
        <v>3</v>
      </c>
      <c r="M48" s="20">
        <v>2</v>
      </c>
      <c r="N48" s="16"/>
      <c r="R48" s="15"/>
      <c r="S48" s="10" t="s">
        <v>3</v>
      </c>
      <c r="T48" s="20">
        <v>3</v>
      </c>
      <c r="U48" s="16"/>
    </row>
    <row r="49" spans="1:21" s="2" customFormat="1" ht="26">
      <c r="A49" s="27"/>
      <c r="C49" s="13"/>
      <c r="D49" s="15"/>
      <c r="E49" s="10" t="s">
        <v>8</v>
      </c>
      <c r="F49" s="20">
        <f ca="1">F8/F48</f>
        <v>70</v>
      </c>
      <c r="G49" s="16" t="s">
        <v>4</v>
      </c>
      <c r="J49" s="13"/>
      <c r="K49" s="15"/>
      <c r="L49" s="10" t="s">
        <v>8</v>
      </c>
      <c r="M49" s="20">
        <f ca="1">M8/M48</f>
        <v>20</v>
      </c>
      <c r="N49" s="16" t="s">
        <v>4</v>
      </c>
      <c r="R49" s="15"/>
      <c r="S49" s="10" t="s">
        <v>8</v>
      </c>
      <c r="T49" s="34">
        <f ca="1">T8/T48</f>
        <v>26.666666666666668</v>
      </c>
      <c r="U49" s="16" t="s">
        <v>4</v>
      </c>
    </row>
    <row r="50" spans="1:21" s="2" customFormat="1">
      <c r="A50" s="27"/>
      <c r="C50" s="13"/>
      <c r="D50" s="15"/>
      <c r="E50" s="12" t="s">
        <v>18</v>
      </c>
      <c r="F50" s="19" t="s">
        <v>20</v>
      </c>
      <c r="G50" s="28"/>
      <c r="J50" s="13"/>
      <c r="K50" s="15"/>
      <c r="L50" s="12" t="s">
        <v>18</v>
      </c>
      <c r="M50" s="19" t="s">
        <v>20</v>
      </c>
      <c r="N50" s="28"/>
      <c r="R50" s="15"/>
      <c r="S50" s="12" t="s">
        <v>18</v>
      </c>
      <c r="T50" s="19" t="s">
        <v>20</v>
      </c>
      <c r="U50" s="28"/>
    </row>
    <row r="51" spans="1:21" s="2" customFormat="1">
      <c r="A51" s="27"/>
      <c r="C51" s="13"/>
      <c r="D51" s="15"/>
      <c r="E51" s="12"/>
      <c r="F51" s="13"/>
      <c r="G51" s="28"/>
      <c r="J51" s="13"/>
      <c r="K51" s="15"/>
      <c r="L51" s="12"/>
      <c r="M51" s="13"/>
      <c r="N51" s="28"/>
      <c r="R51" s="15"/>
      <c r="S51" s="12"/>
      <c r="T51" s="13"/>
      <c r="U51" s="28"/>
    </row>
    <row r="52" spans="1:21" s="2" customFormat="1" ht="26">
      <c r="A52" s="27"/>
      <c r="C52" s="13"/>
      <c r="D52" s="15"/>
      <c r="F52" s="13"/>
      <c r="G52" s="16"/>
      <c r="J52" s="13"/>
      <c r="K52" s="15"/>
      <c r="M52" s="13"/>
      <c r="N52" s="16"/>
      <c r="R52" s="15"/>
      <c r="T52" s="13"/>
      <c r="U52" s="16"/>
    </row>
    <row r="53" spans="1:21" s="2" customFormat="1" ht="26">
      <c r="A53" s="27"/>
      <c r="C53" s="13"/>
      <c r="D53" s="15"/>
      <c r="E53" s="10" t="s">
        <v>3</v>
      </c>
      <c r="F53" s="20">
        <v>1</v>
      </c>
      <c r="G53" s="16"/>
      <c r="J53" s="13"/>
      <c r="K53" s="15"/>
      <c r="L53" s="10" t="s">
        <v>3</v>
      </c>
      <c r="M53" s="20">
        <v>2</v>
      </c>
      <c r="N53" s="16"/>
      <c r="R53" s="15"/>
      <c r="S53" s="10" t="s">
        <v>3</v>
      </c>
      <c r="T53" s="20">
        <v>3</v>
      </c>
      <c r="U53" s="16"/>
    </row>
    <row r="54" spans="1:21" s="2" customFormat="1" ht="26">
      <c r="A54" s="27"/>
      <c r="C54" s="13"/>
      <c r="D54" s="15"/>
      <c r="E54" s="10" t="s">
        <v>8</v>
      </c>
      <c r="F54" s="20">
        <f ca="1">F13/F53</f>
        <v>20</v>
      </c>
      <c r="G54" s="16" t="s">
        <v>4</v>
      </c>
      <c r="J54" s="13"/>
      <c r="K54" s="15"/>
      <c r="L54" s="10" t="s">
        <v>8</v>
      </c>
      <c r="M54" s="20">
        <f ca="1">M13/M53</f>
        <v>45</v>
      </c>
      <c r="N54" s="16" t="s">
        <v>4</v>
      </c>
      <c r="R54" s="15"/>
      <c r="S54" s="10" t="s">
        <v>8</v>
      </c>
      <c r="T54" s="34">
        <f ca="1">T13/T53</f>
        <v>23.333333333333332</v>
      </c>
      <c r="U54" s="16" t="s">
        <v>4</v>
      </c>
    </row>
    <row r="55" spans="1:21" s="2" customFormat="1">
      <c r="A55" s="27"/>
      <c r="C55" s="13"/>
      <c r="D55" s="15"/>
      <c r="E55" s="12" t="s">
        <v>18</v>
      </c>
      <c r="F55" s="19" t="s">
        <v>20</v>
      </c>
      <c r="G55" s="28"/>
      <c r="J55" s="13"/>
      <c r="K55" s="15"/>
      <c r="L55" s="12" t="s">
        <v>18</v>
      </c>
      <c r="M55" s="19" t="s">
        <v>20</v>
      </c>
      <c r="N55" s="28"/>
      <c r="R55" s="15"/>
      <c r="S55" s="12" t="s">
        <v>18</v>
      </c>
      <c r="T55" s="19" t="s">
        <v>20</v>
      </c>
      <c r="U55" s="28"/>
    </row>
    <row r="56" spans="1:21" s="2" customFormat="1">
      <c r="A56" s="27"/>
      <c r="C56" s="13"/>
      <c r="D56" s="15"/>
      <c r="E56" s="12"/>
      <c r="F56" s="13"/>
      <c r="G56" s="28"/>
      <c r="J56" s="13"/>
      <c r="K56" s="15"/>
      <c r="L56" s="12"/>
      <c r="M56" s="13"/>
      <c r="N56" s="28"/>
      <c r="R56" s="15"/>
      <c r="S56" s="12"/>
      <c r="T56" s="13"/>
      <c r="U56" s="28"/>
    </row>
    <row r="57" spans="1:21" s="2" customFormat="1">
      <c r="A57" s="27"/>
      <c r="C57" s="13"/>
      <c r="D57" s="15"/>
      <c r="E57" s="12"/>
      <c r="F57" s="13"/>
      <c r="G57" s="28"/>
      <c r="J57" s="13"/>
      <c r="K57" s="15"/>
      <c r="L57" s="12"/>
      <c r="M57" s="13"/>
      <c r="N57" s="28"/>
      <c r="R57" s="15"/>
      <c r="S57" s="12"/>
      <c r="T57" s="13"/>
      <c r="U57" s="28"/>
    </row>
    <row r="58" spans="1:21" s="2" customFormat="1">
      <c r="A58" s="27"/>
      <c r="C58" s="13"/>
      <c r="D58" s="15"/>
      <c r="E58" s="12"/>
      <c r="F58" s="13"/>
      <c r="G58" s="28"/>
      <c r="J58" s="13"/>
      <c r="K58" s="15"/>
      <c r="L58" s="12"/>
      <c r="M58" s="13"/>
      <c r="N58" s="28"/>
      <c r="R58" s="15"/>
      <c r="S58" s="12"/>
      <c r="T58" s="13"/>
      <c r="U58" s="28"/>
    </row>
    <row r="59" spans="1:21" s="2" customFormat="1" ht="26">
      <c r="A59" s="27"/>
      <c r="C59" s="29"/>
      <c r="D59" s="32" t="s">
        <v>22</v>
      </c>
      <c r="E59" s="10" t="s">
        <v>3</v>
      </c>
      <c r="F59" s="20">
        <v>4</v>
      </c>
      <c r="G59" s="16"/>
      <c r="J59" s="29"/>
      <c r="K59" s="32" t="s">
        <v>23</v>
      </c>
      <c r="L59" s="10" t="s">
        <v>3</v>
      </c>
      <c r="M59" s="20">
        <v>5</v>
      </c>
      <c r="N59" s="16"/>
      <c r="R59" s="32" t="s">
        <v>24</v>
      </c>
      <c r="S59" s="10" t="s">
        <v>3</v>
      </c>
      <c r="T59" s="20">
        <v>6</v>
      </c>
      <c r="U59" s="16"/>
    </row>
    <row r="60" spans="1:21" s="2" customFormat="1" ht="26">
      <c r="A60" s="27"/>
      <c r="C60" s="13"/>
      <c r="D60" s="15"/>
      <c r="E60" s="10" t="s">
        <v>8</v>
      </c>
      <c r="F60" s="20">
        <f ca="1">F19/F59</f>
        <v>20</v>
      </c>
      <c r="G60" s="16" t="s">
        <v>4</v>
      </c>
      <c r="J60" s="13"/>
      <c r="K60" s="15"/>
      <c r="L60" s="10" t="s">
        <v>8</v>
      </c>
      <c r="M60" s="20">
        <f ca="1">M19/M59</f>
        <v>18</v>
      </c>
      <c r="N60" s="16" t="s">
        <v>4</v>
      </c>
      <c r="R60" s="15"/>
      <c r="S60" s="10" t="s">
        <v>8</v>
      </c>
      <c r="T60" s="34">
        <f ca="1">T19/T59</f>
        <v>5</v>
      </c>
      <c r="U60" s="16" t="s">
        <v>4</v>
      </c>
    </row>
    <row r="61" spans="1:21" s="2" customFormat="1">
      <c r="A61" s="27"/>
      <c r="C61" s="13"/>
      <c r="D61" s="13"/>
      <c r="E61" s="12" t="s">
        <v>18</v>
      </c>
      <c r="F61" s="19" t="s">
        <v>20</v>
      </c>
      <c r="G61" s="28"/>
      <c r="J61" s="13"/>
      <c r="K61" s="13"/>
      <c r="L61" s="12" t="s">
        <v>18</v>
      </c>
      <c r="M61" s="19" t="s">
        <v>20</v>
      </c>
      <c r="N61" s="28"/>
      <c r="R61" s="13"/>
      <c r="S61" s="12" t="s">
        <v>18</v>
      </c>
      <c r="T61" s="19" t="s">
        <v>20</v>
      </c>
      <c r="U61" s="28"/>
    </row>
    <row r="62" spans="1:21" s="2" customFormat="1">
      <c r="A62" s="27"/>
      <c r="C62" s="13"/>
      <c r="D62" s="13"/>
      <c r="E62" s="12"/>
      <c r="F62" s="13"/>
      <c r="G62" s="28"/>
      <c r="J62" s="13"/>
      <c r="K62" s="13"/>
      <c r="L62" s="12"/>
      <c r="M62" s="13"/>
      <c r="N62" s="28"/>
      <c r="R62" s="13"/>
      <c r="S62" s="12"/>
      <c r="T62" s="13"/>
      <c r="U62" s="28"/>
    </row>
    <row r="63" spans="1:21" s="2" customFormat="1" ht="26">
      <c r="A63" s="27"/>
      <c r="C63" s="13"/>
      <c r="D63" s="15"/>
      <c r="F63" s="13"/>
      <c r="G63" s="16"/>
      <c r="J63" s="13"/>
      <c r="K63" s="15"/>
      <c r="M63" s="13"/>
      <c r="N63" s="16"/>
      <c r="R63" s="15"/>
      <c r="T63" s="13"/>
      <c r="U63" s="16"/>
    </row>
    <row r="64" spans="1:21" s="2" customFormat="1" ht="26">
      <c r="A64" s="27"/>
      <c r="C64" s="13"/>
      <c r="D64" s="15"/>
      <c r="E64" s="10" t="s">
        <v>3</v>
      </c>
      <c r="F64" s="20">
        <v>4</v>
      </c>
      <c r="G64" s="16"/>
      <c r="J64" s="13"/>
      <c r="K64" s="15"/>
      <c r="L64" s="10" t="s">
        <v>3</v>
      </c>
      <c r="M64" s="20">
        <v>5</v>
      </c>
      <c r="N64" s="16"/>
      <c r="R64" s="15"/>
      <c r="S64" s="10" t="s">
        <v>3</v>
      </c>
      <c r="T64" s="20">
        <v>6</v>
      </c>
      <c r="U64" s="16"/>
    </row>
    <row r="65" spans="1:21" s="2" customFormat="1" ht="26">
      <c r="A65" s="27"/>
      <c r="C65" s="13"/>
      <c r="D65" s="15"/>
      <c r="E65" s="10" t="s">
        <v>8</v>
      </c>
      <c r="F65" s="20">
        <f ca="1">F24/F64</f>
        <v>25</v>
      </c>
      <c r="G65" s="16" t="s">
        <v>4</v>
      </c>
      <c r="J65" s="13"/>
      <c r="K65" s="15"/>
      <c r="L65" s="10" t="s">
        <v>8</v>
      </c>
      <c r="M65" s="20">
        <f ca="1">M24/M64</f>
        <v>8</v>
      </c>
      <c r="N65" s="16" t="s">
        <v>4</v>
      </c>
      <c r="R65" s="15"/>
      <c r="S65" s="10" t="s">
        <v>8</v>
      </c>
      <c r="T65" s="34">
        <f ca="1">T24/T64</f>
        <v>11.666666666666666</v>
      </c>
      <c r="U65" s="16" t="s">
        <v>4</v>
      </c>
    </row>
    <row r="66" spans="1:21" s="2" customFormat="1">
      <c r="A66" s="27"/>
      <c r="C66" s="13"/>
      <c r="D66" s="15"/>
      <c r="E66" s="12" t="s">
        <v>18</v>
      </c>
      <c r="F66" s="19" t="s">
        <v>20</v>
      </c>
      <c r="G66" s="28"/>
      <c r="J66" s="13"/>
      <c r="K66" s="15"/>
      <c r="L66" s="12" t="s">
        <v>18</v>
      </c>
      <c r="M66" s="19" t="s">
        <v>20</v>
      </c>
      <c r="N66" s="28"/>
      <c r="R66" s="15"/>
      <c r="S66" s="12" t="s">
        <v>18</v>
      </c>
      <c r="T66" s="19" t="s">
        <v>20</v>
      </c>
      <c r="U66" s="28"/>
    </row>
    <row r="67" spans="1:21" s="2" customFormat="1">
      <c r="A67" s="27"/>
      <c r="C67" s="13"/>
      <c r="D67" s="15"/>
      <c r="E67" s="12"/>
      <c r="F67" s="13"/>
      <c r="G67" s="28"/>
      <c r="J67" s="13"/>
      <c r="K67" s="15"/>
      <c r="L67" s="12"/>
      <c r="M67" s="13"/>
      <c r="N67" s="28"/>
      <c r="R67" s="15"/>
      <c r="S67" s="12"/>
      <c r="T67" s="13"/>
      <c r="U67" s="28"/>
    </row>
    <row r="68" spans="1:21" s="2" customFormat="1" ht="26">
      <c r="A68" s="27"/>
      <c r="C68" s="13"/>
      <c r="D68" s="15"/>
      <c r="F68" s="13"/>
      <c r="G68" s="16"/>
      <c r="J68" s="13"/>
      <c r="K68" s="15"/>
      <c r="M68" s="13"/>
      <c r="N68" s="16"/>
      <c r="R68" s="15"/>
      <c r="T68" s="13"/>
      <c r="U68" s="16"/>
    </row>
    <row r="69" spans="1:21" s="2" customFormat="1" ht="26">
      <c r="A69" s="27"/>
      <c r="C69" s="13"/>
      <c r="D69" s="15"/>
      <c r="E69" s="10" t="s">
        <v>3</v>
      </c>
      <c r="F69" s="20">
        <v>4</v>
      </c>
      <c r="G69" s="16"/>
      <c r="J69" s="13"/>
      <c r="K69" s="15"/>
      <c r="L69" s="10" t="s">
        <v>3</v>
      </c>
      <c r="M69" s="20">
        <v>5</v>
      </c>
      <c r="N69" s="16"/>
      <c r="R69" s="15"/>
      <c r="S69" s="10" t="s">
        <v>3</v>
      </c>
      <c r="T69" s="20">
        <v>6</v>
      </c>
      <c r="U69" s="16"/>
    </row>
    <row r="70" spans="1:21" s="2" customFormat="1" ht="26">
      <c r="A70" s="27"/>
      <c r="C70" s="13"/>
      <c r="D70" s="15"/>
      <c r="E70" s="10" t="s">
        <v>8</v>
      </c>
      <c r="F70" s="20">
        <f ca="1">F29/F69</f>
        <v>7.5</v>
      </c>
      <c r="G70" s="16" t="s">
        <v>4</v>
      </c>
      <c r="J70" s="13"/>
      <c r="K70" s="15"/>
      <c r="L70" s="10" t="s">
        <v>8</v>
      </c>
      <c r="M70" s="20">
        <f ca="1">M29/M69</f>
        <v>10</v>
      </c>
      <c r="N70" s="16" t="s">
        <v>4</v>
      </c>
      <c r="R70" s="15"/>
      <c r="S70" s="10" t="s">
        <v>8</v>
      </c>
      <c r="T70" s="34">
        <f ca="1">T29/T69</f>
        <v>15</v>
      </c>
      <c r="U70" s="16" t="s">
        <v>4</v>
      </c>
    </row>
    <row r="71" spans="1:21" s="2" customFormat="1">
      <c r="A71" s="27"/>
      <c r="C71" s="13"/>
      <c r="D71" s="15"/>
      <c r="E71" s="12" t="s">
        <v>18</v>
      </c>
      <c r="F71" s="19" t="s">
        <v>20</v>
      </c>
      <c r="G71" s="28"/>
      <c r="J71" s="13"/>
      <c r="K71" s="15"/>
      <c r="L71" s="12" t="s">
        <v>18</v>
      </c>
      <c r="M71" s="19" t="s">
        <v>20</v>
      </c>
      <c r="N71" s="28"/>
      <c r="R71" s="15"/>
      <c r="S71" s="12" t="s">
        <v>18</v>
      </c>
      <c r="T71" s="19" t="s">
        <v>20</v>
      </c>
      <c r="U71" s="28"/>
    </row>
    <row r="72" spans="1:21" s="2" customFormat="1" ht="26" thickBot="1">
      <c r="A72" s="27"/>
      <c r="C72" s="13"/>
      <c r="D72" s="15"/>
      <c r="F72" s="13"/>
      <c r="G72" s="28"/>
    </row>
    <row r="73" spans="1:21" ht="26" thickBot="1">
      <c r="A73" s="9"/>
      <c r="B73" s="5"/>
      <c r="C73" s="4" t="s">
        <v>3</v>
      </c>
      <c r="D73" s="5">
        <v>1</v>
      </c>
      <c r="E73" s="6" t="s">
        <v>0</v>
      </c>
      <c r="F73" s="7">
        <v>20</v>
      </c>
      <c r="H73" s="3"/>
      <c r="I73" s="5"/>
      <c r="J73" s="5"/>
      <c r="K73" s="4" t="s">
        <v>2</v>
      </c>
      <c r="L73" s="5">
        <v>1</v>
      </c>
      <c r="M73" s="6" t="s">
        <v>0</v>
      </c>
      <c r="N73" s="7">
        <v>11</v>
      </c>
      <c r="O73" s="1" t="s">
        <v>15</v>
      </c>
    </row>
    <row r="74" spans="1:21">
      <c r="C74" s="1" t="s">
        <v>14</v>
      </c>
    </row>
  </sheetData>
  <sheetProtection sheet="1" objects="1" scenarios="1"/>
  <pageMargins left="0.7" right="0.7" top="0.5" bottom="0.5" header="0.3" footer="0.3"/>
  <pageSetup scale="36" fitToHeight="0" orientation="portrait" horizontalDpi="200" verticalDpi="200" r:id="rId1"/>
  <headerFooter alignWithMargins="0">
    <oddHeader>&amp;C&amp;A</oddHead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P69"/>
  <sheetViews>
    <sheetView view="pageBreakPreview" zoomScale="40" zoomScaleNormal="100" zoomScaleSheetLayoutView="40" workbookViewId="0">
      <selection activeCell="U36" sqref="U36"/>
    </sheetView>
  </sheetViews>
  <sheetFormatPr baseColWidth="10" defaultColWidth="9.1640625" defaultRowHeight="25"/>
  <cols>
    <col min="1" max="1" width="23.6640625" style="8" bestFit="1" customWidth="1"/>
    <col min="2" max="2" width="13.6640625" style="1" customWidth="1"/>
    <col min="3" max="3" width="9.1640625" style="1"/>
    <col min="4" max="4" width="14.83203125" style="1" bestFit="1" customWidth="1"/>
    <col min="5" max="5" width="13.6640625" style="1" customWidth="1"/>
    <col min="6" max="6" width="12.6640625" style="1" bestFit="1" customWidth="1"/>
    <col min="7" max="7" width="16.5" style="1" customWidth="1"/>
    <col min="8" max="8" width="13.6640625" style="1" customWidth="1"/>
    <col min="9" max="9" width="9.1640625" style="1"/>
    <col min="10" max="10" width="16.83203125" style="1" customWidth="1"/>
    <col min="11" max="11" width="13.6640625" style="1" customWidth="1"/>
    <col min="12" max="12" width="9.1640625" style="1"/>
    <col min="13" max="13" width="17.1640625" style="1" customWidth="1"/>
    <col min="14" max="14" width="13.6640625" style="1" customWidth="1"/>
    <col min="15" max="15" width="11.33203125" style="1" customWidth="1"/>
    <col min="16" max="16384" width="9.1640625" style="1"/>
  </cols>
  <sheetData>
    <row r="1" spans="1:15" s="24" customFormat="1">
      <c r="A1" s="25"/>
      <c r="C1" s="26"/>
      <c r="D1" s="25"/>
      <c r="G1" s="25"/>
      <c r="I1" s="30" t="s">
        <v>38</v>
      </c>
      <c r="J1" s="25"/>
      <c r="L1" s="26"/>
      <c r="M1" s="25"/>
      <c r="O1" s="26"/>
    </row>
    <row r="2" spans="1:15" s="24" customFormat="1">
      <c r="A2" s="25"/>
      <c r="C2" s="29" t="s">
        <v>35</v>
      </c>
      <c r="D2" s="25"/>
      <c r="F2" s="13"/>
      <c r="G2" s="25"/>
      <c r="I2" s="26"/>
      <c r="J2" s="25"/>
      <c r="L2" s="26"/>
      <c r="M2" s="25"/>
      <c r="O2" s="26"/>
    </row>
    <row r="3" spans="1:15" ht="31">
      <c r="A3" s="10"/>
      <c r="C3" s="11"/>
      <c r="D3" s="10"/>
      <c r="G3" s="10"/>
      <c r="H3" s="10"/>
      <c r="I3" s="10"/>
      <c r="J3" s="10"/>
      <c r="K3" s="10"/>
      <c r="L3" s="11" t="s">
        <v>30</v>
      </c>
      <c r="M3" s="10" t="s">
        <v>39</v>
      </c>
      <c r="N3" s="17">
        <f ca="1">(ROUND(($L$68+($N$68-$L$68)*RAND()),0))*10</f>
        <v>60</v>
      </c>
      <c r="O3" s="28" t="s">
        <v>4</v>
      </c>
    </row>
    <row r="4" spans="1:15" ht="31">
      <c r="A4" s="10"/>
      <c r="C4" s="11"/>
      <c r="D4" s="10"/>
      <c r="G4" s="10"/>
      <c r="H4" s="10"/>
      <c r="I4" s="10"/>
      <c r="J4" s="10"/>
      <c r="K4" s="10"/>
      <c r="L4" s="11"/>
      <c r="M4" s="10" t="s">
        <v>74</v>
      </c>
      <c r="N4" s="17">
        <f ca="1">(ROUND(($L$68+($N$68-$L$68)*RAND()),0))*10</f>
        <v>90</v>
      </c>
      <c r="O4" s="28" t="s">
        <v>73</v>
      </c>
    </row>
    <row r="5" spans="1:15" ht="26">
      <c r="D5" s="12"/>
      <c r="E5" s="2"/>
      <c r="G5" s="10"/>
      <c r="H5" s="10"/>
      <c r="I5" s="10"/>
      <c r="J5" s="10"/>
      <c r="K5" s="10"/>
      <c r="L5" s="14"/>
      <c r="M5" s="10" t="s">
        <v>36</v>
      </c>
      <c r="N5" s="18">
        <f ca="1">(ROUND(($L$68+($N$68-$L$68)*RAND()),0))*N6</f>
        <v>140</v>
      </c>
      <c r="O5" s="16" t="s">
        <v>7</v>
      </c>
    </row>
    <row r="6" spans="1:15" ht="26">
      <c r="A6" s="1"/>
      <c r="D6" s="15"/>
      <c r="E6" s="2"/>
      <c r="G6" s="10"/>
      <c r="H6" s="10"/>
      <c r="I6" s="10"/>
      <c r="J6" s="10"/>
      <c r="K6" s="10"/>
      <c r="L6" s="14"/>
      <c r="M6" s="10" t="s">
        <v>37</v>
      </c>
      <c r="N6" s="18">
        <f ca="1">(ROUND(($L$68+($N$68-$L$68)*RAND()),0))*10</f>
        <v>70</v>
      </c>
      <c r="O6" s="16" t="s">
        <v>7</v>
      </c>
    </row>
    <row r="7" spans="1:15" ht="26">
      <c r="A7" s="1"/>
      <c r="D7" s="12"/>
      <c r="E7" s="2"/>
      <c r="G7" s="10"/>
      <c r="H7" s="10"/>
      <c r="I7" s="10"/>
      <c r="J7" s="10"/>
      <c r="K7" s="10"/>
      <c r="L7" s="13"/>
      <c r="M7" s="10" t="s">
        <v>69</v>
      </c>
      <c r="N7" s="20"/>
      <c r="O7" s="16"/>
    </row>
    <row r="8" spans="1:15" ht="26">
      <c r="A8" s="1"/>
      <c r="D8" s="12"/>
      <c r="E8" s="2"/>
      <c r="G8" s="10"/>
      <c r="H8" s="10"/>
      <c r="I8" s="10"/>
      <c r="J8" s="10"/>
      <c r="K8" s="10"/>
      <c r="L8" s="13"/>
      <c r="M8" s="10" t="s">
        <v>78</v>
      </c>
      <c r="N8" s="20"/>
      <c r="O8" s="16"/>
    </row>
    <row r="9" spans="1:15" ht="31">
      <c r="A9" s="1"/>
      <c r="D9" s="12"/>
      <c r="E9" s="2"/>
      <c r="G9" s="10"/>
      <c r="H9" s="10"/>
      <c r="I9" s="10"/>
      <c r="J9" s="10"/>
      <c r="K9" s="10"/>
      <c r="L9" s="13"/>
      <c r="M9" s="10" t="s">
        <v>70</v>
      </c>
      <c r="N9" s="20"/>
      <c r="O9" s="28" t="s">
        <v>72</v>
      </c>
    </row>
    <row r="10" spans="1:15" ht="31">
      <c r="A10" s="1"/>
      <c r="D10" s="12"/>
      <c r="E10" s="2"/>
      <c r="G10" s="10"/>
      <c r="H10" s="10"/>
      <c r="I10" s="10"/>
      <c r="J10" s="10"/>
      <c r="K10" s="10"/>
      <c r="L10" s="13"/>
      <c r="M10" s="10" t="s">
        <v>71</v>
      </c>
      <c r="N10" s="20"/>
      <c r="O10" s="28" t="s">
        <v>72</v>
      </c>
    </row>
    <row r="11" spans="1:15" ht="31">
      <c r="A11" s="1"/>
      <c r="D11" s="12"/>
      <c r="E11" s="2"/>
      <c r="G11" s="10"/>
      <c r="H11" s="10"/>
      <c r="I11" s="10"/>
      <c r="J11" s="10"/>
      <c r="K11" s="10"/>
      <c r="L11" s="13"/>
      <c r="M11" s="10" t="s">
        <v>75</v>
      </c>
      <c r="N11" s="20"/>
      <c r="O11" s="28" t="s">
        <v>73</v>
      </c>
    </row>
    <row r="12" spans="1:15" s="2" customFormat="1" ht="31">
      <c r="A12" s="12"/>
      <c r="C12" s="14"/>
      <c r="D12" s="15"/>
      <c r="G12" s="10"/>
      <c r="H12" s="10"/>
      <c r="I12" s="10"/>
      <c r="J12" s="10"/>
      <c r="K12" s="10"/>
      <c r="L12" s="14"/>
      <c r="M12" s="10" t="s">
        <v>29</v>
      </c>
      <c r="N12" s="19"/>
      <c r="O12" s="28" t="s">
        <v>4</v>
      </c>
    </row>
    <row r="13" spans="1:15" s="24" customFormat="1">
      <c r="A13" s="25"/>
      <c r="D13" s="25"/>
      <c r="G13" s="10"/>
      <c r="H13" s="10"/>
      <c r="I13" s="10"/>
      <c r="J13" s="10"/>
      <c r="K13" s="10"/>
      <c r="L13" s="11"/>
      <c r="M13" s="15"/>
      <c r="O13" s="26"/>
    </row>
    <row r="14" spans="1:15" s="24" customFormat="1" ht="30">
      <c r="A14" s="83" t="s">
        <v>79</v>
      </c>
      <c r="C14" s="29"/>
      <c r="D14" s="25"/>
      <c r="F14" s="26"/>
      <c r="G14" s="15"/>
      <c r="I14" s="26"/>
      <c r="J14" s="25"/>
      <c r="L14" s="26"/>
      <c r="M14" s="15"/>
      <c r="O14" s="26"/>
    </row>
    <row r="15" spans="1:15" s="24" customFormat="1" ht="31">
      <c r="A15" s="10" t="s">
        <v>39</v>
      </c>
      <c r="B15" s="17">
        <f ca="1">(ROUND(($L$68+($N$68-$L$68)*RAND()),0))*10</f>
        <v>80</v>
      </c>
      <c r="C15" s="28" t="s">
        <v>4</v>
      </c>
      <c r="D15" s="10" t="s">
        <v>39</v>
      </c>
      <c r="E15" s="17">
        <f ca="1">(ROUND(($L$68+($N$68-$L$68)*RAND()),0))*10</f>
        <v>60</v>
      </c>
      <c r="F15" s="28" t="s">
        <v>4</v>
      </c>
      <c r="G15" s="10" t="s">
        <v>39</v>
      </c>
      <c r="H15" s="17">
        <f ca="1">(ROUND(($L$68+($N$68-$L$68)*RAND()),0))*10</f>
        <v>30</v>
      </c>
      <c r="I15" s="28" t="s">
        <v>4</v>
      </c>
      <c r="J15" s="10" t="s">
        <v>39</v>
      </c>
      <c r="K15" s="17">
        <f ca="1">(ROUND(($L$68+($N$68-$L$68)*RAND()),0))*10</f>
        <v>20</v>
      </c>
      <c r="L15" s="28" t="s">
        <v>4</v>
      </c>
      <c r="M15" s="10" t="s">
        <v>39</v>
      </c>
      <c r="N15" s="17">
        <f ca="1">(ROUND(($L$68+($N$68-$L$68)*RAND()),0))*10</f>
        <v>30</v>
      </c>
      <c r="O15" s="28" t="s">
        <v>4</v>
      </c>
    </row>
    <row r="16" spans="1:15" s="24" customFormat="1" ht="31">
      <c r="A16" s="10" t="s">
        <v>74</v>
      </c>
      <c r="B16" s="17">
        <f ca="1">(ROUND(($L$68+($N$68-$L$68)*RAND()),0))*10</f>
        <v>30</v>
      </c>
      <c r="C16" s="28" t="s">
        <v>73</v>
      </c>
      <c r="D16" s="10" t="s">
        <v>74</v>
      </c>
      <c r="E16" s="17">
        <f ca="1">(ROUND(($L$68+($N$68-$L$68)*RAND()),0))*10</f>
        <v>80</v>
      </c>
      <c r="F16" s="28" t="s">
        <v>73</v>
      </c>
      <c r="G16" s="10" t="s">
        <v>74</v>
      </c>
      <c r="H16" s="17">
        <f ca="1">(ROUND(($L$68+($N$68-$L$68)*RAND()),0))*10</f>
        <v>20</v>
      </c>
      <c r="I16" s="28" t="s">
        <v>73</v>
      </c>
      <c r="J16" s="10" t="s">
        <v>74</v>
      </c>
      <c r="K16" s="17">
        <f ca="1">(ROUND(($L$68+($N$68-$L$68)*RAND()),0))*10</f>
        <v>70</v>
      </c>
      <c r="L16" s="28" t="s">
        <v>73</v>
      </c>
      <c r="M16" s="10" t="s">
        <v>74</v>
      </c>
      <c r="N16" s="17">
        <f ca="1">(ROUND(($L$68+($N$68-$L$68)*RAND()),0))*10</f>
        <v>80</v>
      </c>
      <c r="O16" s="28" t="s">
        <v>73</v>
      </c>
    </row>
    <row r="17" spans="1:15" s="24" customFormat="1" ht="26">
      <c r="A17" s="10" t="s">
        <v>36</v>
      </c>
      <c r="B17" s="18">
        <f ca="1">(ROUND(($L$68+($N$68-$L$68)*RAND()),0))*B18</f>
        <v>250</v>
      </c>
      <c r="C17" s="16" t="s">
        <v>7</v>
      </c>
      <c r="D17" s="10" t="s">
        <v>36</v>
      </c>
      <c r="E17" s="18">
        <f ca="1">(ROUND(($L$68+($N$68-$L$68)*RAND()),0))*E18</f>
        <v>70</v>
      </c>
      <c r="F17" s="16" t="s">
        <v>7</v>
      </c>
      <c r="G17" s="10" t="s">
        <v>36</v>
      </c>
      <c r="H17" s="18">
        <f ca="1">(ROUND(($L$68+($N$68-$L$68)*RAND()),0))*H18</f>
        <v>1000</v>
      </c>
      <c r="I17" s="16" t="s">
        <v>7</v>
      </c>
      <c r="J17" s="10" t="s">
        <v>36</v>
      </c>
      <c r="K17" s="18">
        <f ca="1">(ROUND(($L$68+($N$68-$L$68)*RAND()),0))*K18</f>
        <v>200</v>
      </c>
      <c r="L17" s="16" t="s">
        <v>7</v>
      </c>
      <c r="M17" s="10" t="s">
        <v>36</v>
      </c>
      <c r="N17" s="18">
        <f ca="1">(ROUND(($L$68+($N$68-$L$68)*RAND()),0))*N18</f>
        <v>200</v>
      </c>
      <c r="O17" s="16" t="s">
        <v>7</v>
      </c>
    </row>
    <row r="18" spans="1:15" s="24" customFormat="1" ht="26">
      <c r="A18" s="10" t="s">
        <v>37</v>
      </c>
      <c r="B18" s="18">
        <f ca="1">(ROUND(($L$68+($N$68-$L$68)*RAND()),0))*10</f>
        <v>50</v>
      </c>
      <c r="C18" s="16" t="s">
        <v>7</v>
      </c>
      <c r="D18" s="10" t="s">
        <v>37</v>
      </c>
      <c r="E18" s="18">
        <f ca="1">(ROUND(($L$68+($N$68-$L$68)*RAND()),0))*10</f>
        <v>10</v>
      </c>
      <c r="F18" s="16" t="s">
        <v>7</v>
      </c>
      <c r="G18" s="10" t="s">
        <v>37</v>
      </c>
      <c r="H18" s="18">
        <f ca="1">(ROUND(($L$68+($N$68-$L$68)*RAND()),0))*10</f>
        <v>100</v>
      </c>
      <c r="I18" s="16" t="s">
        <v>7</v>
      </c>
      <c r="J18" s="10" t="s">
        <v>37</v>
      </c>
      <c r="K18" s="18">
        <f ca="1">(ROUND(($L$68+($N$68-$L$68)*RAND()),0))*10</f>
        <v>20</v>
      </c>
      <c r="L18" s="16" t="s">
        <v>7</v>
      </c>
      <c r="M18" s="10" t="s">
        <v>37</v>
      </c>
      <c r="N18" s="18">
        <f ca="1">(ROUND(($L$68+($N$68-$L$68)*RAND()),0))*10</f>
        <v>20</v>
      </c>
      <c r="O18" s="16" t="s">
        <v>7</v>
      </c>
    </row>
    <row r="19" spans="1:15" s="24" customFormat="1" ht="26">
      <c r="A19" s="10" t="s">
        <v>69</v>
      </c>
      <c r="B19" s="20"/>
      <c r="C19" s="16"/>
      <c r="D19" s="10" t="s">
        <v>69</v>
      </c>
      <c r="E19" s="20"/>
      <c r="F19" s="16"/>
      <c r="G19" s="10" t="s">
        <v>69</v>
      </c>
      <c r="H19" s="20"/>
      <c r="I19" s="16"/>
      <c r="J19" s="10" t="s">
        <v>69</v>
      </c>
      <c r="K19" s="20"/>
      <c r="L19" s="16"/>
      <c r="M19" s="10" t="s">
        <v>69</v>
      </c>
      <c r="N19" s="20"/>
      <c r="O19" s="16"/>
    </row>
    <row r="20" spans="1:15" s="24" customFormat="1" ht="26">
      <c r="A20" s="10" t="s">
        <v>78</v>
      </c>
      <c r="B20" s="20"/>
      <c r="C20" s="16"/>
      <c r="D20" s="10" t="s">
        <v>78</v>
      </c>
      <c r="E20" s="20"/>
      <c r="F20" s="16"/>
      <c r="G20" s="10" t="s">
        <v>78</v>
      </c>
      <c r="H20" s="20"/>
      <c r="I20" s="16"/>
      <c r="J20" s="10" t="s">
        <v>78</v>
      </c>
      <c r="K20" s="20"/>
      <c r="L20" s="16"/>
      <c r="M20" s="10" t="s">
        <v>78</v>
      </c>
      <c r="N20" s="20"/>
      <c r="O20" s="16"/>
    </row>
    <row r="21" spans="1:15" s="24" customFormat="1" ht="31">
      <c r="A21" s="10" t="s">
        <v>70</v>
      </c>
      <c r="B21" s="20"/>
      <c r="C21" s="28" t="s">
        <v>72</v>
      </c>
      <c r="D21" s="10" t="s">
        <v>70</v>
      </c>
      <c r="E21" s="20"/>
      <c r="F21" s="28" t="s">
        <v>72</v>
      </c>
      <c r="G21" s="10" t="s">
        <v>70</v>
      </c>
      <c r="H21" s="20"/>
      <c r="I21" s="28" t="s">
        <v>72</v>
      </c>
      <c r="J21" s="10" t="s">
        <v>70</v>
      </c>
      <c r="K21" s="20"/>
      <c r="L21" s="28" t="s">
        <v>72</v>
      </c>
      <c r="M21" s="10" t="s">
        <v>70</v>
      </c>
      <c r="N21" s="20"/>
      <c r="O21" s="28" t="s">
        <v>72</v>
      </c>
    </row>
    <row r="22" spans="1:15" s="24" customFormat="1" ht="31">
      <c r="A22" s="10" t="s">
        <v>71</v>
      </c>
      <c r="B22" s="20"/>
      <c r="C22" s="28" t="s">
        <v>72</v>
      </c>
      <c r="D22" s="10" t="s">
        <v>71</v>
      </c>
      <c r="E22" s="20"/>
      <c r="F22" s="28" t="s">
        <v>72</v>
      </c>
      <c r="G22" s="10" t="s">
        <v>71</v>
      </c>
      <c r="H22" s="20"/>
      <c r="I22" s="28" t="s">
        <v>72</v>
      </c>
      <c r="J22" s="10" t="s">
        <v>71</v>
      </c>
      <c r="K22" s="20"/>
      <c r="L22" s="28" t="s">
        <v>72</v>
      </c>
      <c r="M22" s="10" t="s">
        <v>71</v>
      </c>
      <c r="N22" s="20"/>
      <c r="O22" s="28" t="s">
        <v>72</v>
      </c>
    </row>
    <row r="23" spans="1:15" s="24" customFormat="1" ht="31">
      <c r="A23" s="10" t="s">
        <v>75</v>
      </c>
      <c r="B23" s="20"/>
      <c r="C23" s="28" t="s">
        <v>73</v>
      </c>
      <c r="D23" s="10" t="s">
        <v>75</v>
      </c>
      <c r="E23" s="20"/>
      <c r="F23" s="28" t="s">
        <v>73</v>
      </c>
      <c r="G23" s="10" t="s">
        <v>75</v>
      </c>
      <c r="H23" s="20"/>
      <c r="I23" s="28" t="s">
        <v>73</v>
      </c>
      <c r="J23" s="10" t="s">
        <v>75</v>
      </c>
      <c r="K23" s="20"/>
      <c r="L23" s="28" t="s">
        <v>73</v>
      </c>
      <c r="M23" s="10" t="s">
        <v>75</v>
      </c>
      <c r="N23" s="20"/>
      <c r="O23" s="28" t="s">
        <v>73</v>
      </c>
    </row>
    <row r="24" spans="1:15" s="24" customFormat="1" ht="31">
      <c r="A24" s="10" t="s">
        <v>29</v>
      </c>
      <c r="B24" s="19"/>
      <c r="C24" s="28" t="s">
        <v>4</v>
      </c>
      <c r="D24" s="10" t="s">
        <v>29</v>
      </c>
      <c r="E24" s="19"/>
      <c r="F24" s="28" t="s">
        <v>4</v>
      </c>
      <c r="G24" s="10" t="s">
        <v>29</v>
      </c>
      <c r="H24" s="19"/>
      <c r="I24" s="28" t="s">
        <v>4</v>
      </c>
      <c r="J24" s="10" t="s">
        <v>29</v>
      </c>
      <c r="K24" s="19"/>
      <c r="L24" s="28" t="s">
        <v>4</v>
      </c>
      <c r="M24" s="10" t="s">
        <v>29</v>
      </c>
      <c r="N24" s="19"/>
      <c r="O24" s="28" t="s">
        <v>4</v>
      </c>
    </row>
    <row r="25" spans="1:15" s="24" customFormat="1" ht="30">
      <c r="A25" s="83" t="s">
        <v>80</v>
      </c>
      <c r="C25" s="26"/>
      <c r="D25" s="25"/>
      <c r="F25" s="26"/>
      <c r="G25" s="15"/>
      <c r="I25" s="26"/>
      <c r="J25" s="25"/>
      <c r="L25" s="26"/>
      <c r="M25" s="15"/>
      <c r="O25" s="26"/>
    </row>
    <row r="26" spans="1:15" s="24" customFormat="1" ht="31">
      <c r="A26" s="10" t="s">
        <v>39</v>
      </c>
      <c r="B26" s="17">
        <f ca="1">(ROUND(($L$68+($N$68-$L$68)*RAND()),0))*10</f>
        <v>60</v>
      </c>
      <c r="C26" s="28" t="s">
        <v>4</v>
      </c>
      <c r="D26" s="10" t="s">
        <v>39</v>
      </c>
      <c r="E26" s="17">
        <f ca="1">(ROUND(($L$68+($N$68-$L$68)*RAND()),0))*10</f>
        <v>50</v>
      </c>
      <c r="F26" s="28" t="s">
        <v>4</v>
      </c>
      <c r="G26" s="10" t="s">
        <v>39</v>
      </c>
      <c r="H26" s="17">
        <f ca="1">(ROUND(($L$68+($N$68-$L$68)*RAND()),0))*10</f>
        <v>70</v>
      </c>
      <c r="I26" s="28" t="s">
        <v>4</v>
      </c>
      <c r="J26" s="10" t="s">
        <v>39</v>
      </c>
      <c r="K26" s="17">
        <f ca="1">(ROUND(($L$68+($N$68-$L$68)*RAND()),0))*10</f>
        <v>40</v>
      </c>
      <c r="L26" s="28" t="s">
        <v>4</v>
      </c>
      <c r="M26" s="10" t="s">
        <v>39</v>
      </c>
      <c r="N26" s="17">
        <f ca="1">(ROUND(($L$68+($N$68-$L$68)*RAND()),0))*10</f>
        <v>110</v>
      </c>
      <c r="O26" s="28" t="s">
        <v>4</v>
      </c>
    </row>
    <row r="27" spans="1:15" s="24" customFormat="1" ht="31">
      <c r="A27" s="10" t="s">
        <v>74</v>
      </c>
      <c r="B27" s="17">
        <f ca="1">(ROUND(($L$68+($N$68-$L$68)*RAND()),0))*10</f>
        <v>30</v>
      </c>
      <c r="C27" s="28" t="s">
        <v>73</v>
      </c>
      <c r="D27" s="10" t="s">
        <v>74</v>
      </c>
      <c r="E27" s="17">
        <f ca="1">(ROUND(($L$68+($N$68-$L$68)*RAND()),0))*10</f>
        <v>60</v>
      </c>
      <c r="F27" s="28" t="s">
        <v>73</v>
      </c>
      <c r="G27" s="10" t="s">
        <v>74</v>
      </c>
      <c r="H27" s="17">
        <f ca="1">(ROUND(($L$68+($N$68-$L$68)*RAND()),0))*10</f>
        <v>20</v>
      </c>
      <c r="I27" s="28" t="s">
        <v>73</v>
      </c>
      <c r="J27" s="10" t="s">
        <v>74</v>
      </c>
      <c r="K27" s="17">
        <f ca="1">(ROUND(($L$68+($N$68-$L$68)*RAND()),0))*10</f>
        <v>50</v>
      </c>
      <c r="L27" s="28" t="s">
        <v>73</v>
      </c>
      <c r="M27" s="10" t="s">
        <v>74</v>
      </c>
      <c r="N27" s="17">
        <f ca="1">(ROUND(($L$68+($N$68-$L$68)*RAND()),0))*10</f>
        <v>80</v>
      </c>
      <c r="O27" s="28" t="s">
        <v>73</v>
      </c>
    </row>
    <row r="28" spans="1:15" s="24" customFormat="1" ht="26">
      <c r="A28" s="10" t="s">
        <v>36</v>
      </c>
      <c r="B28" s="18">
        <f ca="1">(ROUND(($L$68+($N$68-$L$68)*RAND()),0))*B29</f>
        <v>270</v>
      </c>
      <c r="C28" s="16" t="s">
        <v>7</v>
      </c>
      <c r="D28" s="10" t="s">
        <v>36</v>
      </c>
      <c r="E28" s="18">
        <f ca="1">(ROUND(($L$68+($N$68-$L$68)*RAND()),0))*E29</f>
        <v>320</v>
      </c>
      <c r="F28" s="16" t="s">
        <v>7</v>
      </c>
      <c r="G28" s="10" t="s">
        <v>36</v>
      </c>
      <c r="H28" s="18">
        <f ca="1">(ROUND(($L$68+($N$68-$L$68)*RAND()),0))*H29</f>
        <v>160</v>
      </c>
      <c r="I28" s="16" t="s">
        <v>7</v>
      </c>
      <c r="J28" s="10" t="s">
        <v>36</v>
      </c>
      <c r="K28" s="18">
        <f ca="1">(ROUND(($L$68+($N$68-$L$68)*RAND()),0))*K29</f>
        <v>700</v>
      </c>
      <c r="L28" s="16" t="s">
        <v>7</v>
      </c>
      <c r="M28" s="10" t="s">
        <v>36</v>
      </c>
      <c r="N28" s="18">
        <f ca="1">(ROUND(($L$68+($N$68-$L$68)*RAND()),0))*N29</f>
        <v>450</v>
      </c>
      <c r="O28" s="16" t="s">
        <v>7</v>
      </c>
    </row>
    <row r="29" spans="1:15" s="24" customFormat="1" ht="26">
      <c r="A29" s="10" t="s">
        <v>37</v>
      </c>
      <c r="B29" s="18">
        <f ca="1">(ROUND(($L$68+($N$68-$L$68)*RAND()),0))*10</f>
        <v>90</v>
      </c>
      <c r="C29" s="16" t="s">
        <v>7</v>
      </c>
      <c r="D29" s="10" t="s">
        <v>37</v>
      </c>
      <c r="E29" s="18">
        <f ca="1">(ROUND(($L$68+($N$68-$L$68)*RAND()),0))*10</f>
        <v>80</v>
      </c>
      <c r="F29" s="16" t="s">
        <v>7</v>
      </c>
      <c r="G29" s="10" t="s">
        <v>37</v>
      </c>
      <c r="H29" s="18">
        <f ca="1">(ROUND(($L$68+($N$68-$L$68)*RAND()),0))*10</f>
        <v>80</v>
      </c>
      <c r="I29" s="16" t="s">
        <v>7</v>
      </c>
      <c r="J29" s="10" t="s">
        <v>37</v>
      </c>
      <c r="K29" s="18">
        <f ca="1">(ROUND(($L$68+($N$68-$L$68)*RAND()),0))*10</f>
        <v>70</v>
      </c>
      <c r="L29" s="16" t="s">
        <v>7</v>
      </c>
      <c r="M29" s="10" t="s">
        <v>37</v>
      </c>
      <c r="N29" s="18">
        <f ca="1">(ROUND(($L$68+($N$68-$L$68)*RAND()),0))*10</f>
        <v>50</v>
      </c>
      <c r="O29" s="16" t="s">
        <v>7</v>
      </c>
    </row>
    <row r="30" spans="1:15" s="24" customFormat="1" ht="26">
      <c r="A30" s="10" t="s">
        <v>69</v>
      </c>
      <c r="B30" s="20"/>
      <c r="C30" s="16"/>
      <c r="D30" s="10" t="s">
        <v>69</v>
      </c>
      <c r="E30" s="20"/>
      <c r="F30" s="16"/>
      <c r="G30" s="10" t="s">
        <v>69</v>
      </c>
      <c r="H30" s="20"/>
      <c r="I30" s="16"/>
      <c r="J30" s="10" t="s">
        <v>69</v>
      </c>
      <c r="K30" s="20"/>
      <c r="L30" s="16"/>
      <c r="M30" s="10" t="s">
        <v>69</v>
      </c>
      <c r="N30" s="20"/>
      <c r="O30" s="16"/>
    </row>
    <row r="31" spans="1:15" s="24" customFormat="1" ht="26">
      <c r="A31" s="10" t="s">
        <v>78</v>
      </c>
      <c r="B31" s="20"/>
      <c r="C31" s="16"/>
      <c r="D31" s="10" t="s">
        <v>78</v>
      </c>
      <c r="E31" s="20"/>
      <c r="F31" s="16"/>
      <c r="G31" s="10" t="s">
        <v>78</v>
      </c>
      <c r="H31" s="20"/>
      <c r="I31" s="16"/>
      <c r="J31" s="10" t="s">
        <v>78</v>
      </c>
      <c r="K31" s="20"/>
      <c r="L31" s="16"/>
      <c r="M31" s="10" t="s">
        <v>78</v>
      </c>
      <c r="N31" s="20"/>
      <c r="O31" s="16"/>
    </row>
    <row r="32" spans="1:15" s="24" customFormat="1" ht="31">
      <c r="A32" s="10" t="s">
        <v>70</v>
      </c>
      <c r="B32" s="20"/>
      <c r="C32" s="28" t="s">
        <v>72</v>
      </c>
      <c r="D32" s="10" t="s">
        <v>70</v>
      </c>
      <c r="E32" s="20"/>
      <c r="F32" s="28" t="s">
        <v>72</v>
      </c>
      <c r="G32" s="10" t="s">
        <v>70</v>
      </c>
      <c r="H32" s="20"/>
      <c r="I32" s="28" t="s">
        <v>72</v>
      </c>
      <c r="J32" s="10" t="s">
        <v>70</v>
      </c>
      <c r="K32" s="20"/>
      <c r="L32" s="28" t="s">
        <v>72</v>
      </c>
      <c r="M32" s="10" t="s">
        <v>70</v>
      </c>
      <c r="N32" s="20"/>
      <c r="O32" s="28" t="s">
        <v>72</v>
      </c>
    </row>
    <row r="33" spans="1:16" s="24" customFormat="1" ht="31">
      <c r="A33" s="10" t="s">
        <v>71</v>
      </c>
      <c r="B33" s="20"/>
      <c r="C33" s="28" t="s">
        <v>72</v>
      </c>
      <c r="D33" s="10" t="s">
        <v>71</v>
      </c>
      <c r="E33" s="20"/>
      <c r="F33" s="28" t="s">
        <v>72</v>
      </c>
      <c r="G33" s="10" t="s">
        <v>71</v>
      </c>
      <c r="H33" s="20"/>
      <c r="I33" s="28" t="s">
        <v>72</v>
      </c>
      <c r="J33" s="10" t="s">
        <v>71</v>
      </c>
      <c r="K33" s="20"/>
      <c r="L33" s="28" t="s">
        <v>72</v>
      </c>
      <c r="M33" s="10" t="s">
        <v>71</v>
      </c>
      <c r="N33" s="20"/>
      <c r="O33" s="28" t="s">
        <v>72</v>
      </c>
    </row>
    <row r="34" spans="1:16" s="24" customFormat="1" ht="31">
      <c r="A34" s="10" t="s">
        <v>75</v>
      </c>
      <c r="B34" s="20"/>
      <c r="C34" s="28" t="s">
        <v>73</v>
      </c>
      <c r="D34" s="10" t="s">
        <v>75</v>
      </c>
      <c r="E34" s="20"/>
      <c r="F34" s="28" t="s">
        <v>73</v>
      </c>
      <c r="G34" s="10" t="s">
        <v>75</v>
      </c>
      <c r="H34" s="20"/>
      <c r="I34" s="28" t="s">
        <v>73</v>
      </c>
      <c r="J34" s="10" t="s">
        <v>75</v>
      </c>
      <c r="K34" s="20"/>
      <c r="L34" s="28" t="s">
        <v>73</v>
      </c>
      <c r="M34" s="10" t="s">
        <v>75</v>
      </c>
      <c r="N34" s="20"/>
      <c r="O34" s="28" t="s">
        <v>73</v>
      </c>
    </row>
    <row r="35" spans="1:16" s="24" customFormat="1" ht="31">
      <c r="A35" s="10" t="s">
        <v>29</v>
      </c>
      <c r="B35" s="19"/>
      <c r="C35" s="28" t="s">
        <v>4</v>
      </c>
      <c r="D35" s="10" t="s">
        <v>29</v>
      </c>
      <c r="E35" s="19"/>
      <c r="F35" s="28" t="s">
        <v>4</v>
      </c>
      <c r="G35" s="10" t="s">
        <v>29</v>
      </c>
      <c r="H35" s="19"/>
      <c r="I35" s="28" t="s">
        <v>4</v>
      </c>
      <c r="J35" s="10" t="s">
        <v>29</v>
      </c>
      <c r="K35" s="19"/>
      <c r="L35" s="28" t="s">
        <v>4</v>
      </c>
      <c r="M35" s="10" t="s">
        <v>29</v>
      </c>
      <c r="N35" s="19"/>
      <c r="O35" s="28" t="s">
        <v>4</v>
      </c>
    </row>
    <row r="36" spans="1:16" s="24" customFormat="1">
      <c r="A36" s="11"/>
      <c r="B36" s="11"/>
      <c r="C36" s="11"/>
      <c r="D36" s="11"/>
      <c r="E36" s="11"/>
      <c r="F36" s="11"/>
      <c r="G36" s="11"/>
      <c r="H36" s="11"/>
      <c r="I36" s="11"/>
      <c r="J36" s="11"/>
      <c r="K36" s="11"/>
      <c r="L36" s="11"/>
      <c r="M36" s="11"/>
      <c r="N36" s="11"/>
      <c r="O36" s="11"/>
    </row>
    <row r="37" spans="1:16" ht="10.5" customHeight="1">
      <c r="A37" s="21"/>
      <c r="B37" s="22"/>
      <c r="C37" s="23"/>
      <c r="D37" s="21"/>
      <c r="E37" s="22"/>
      <c r="F37" s="23"/>
      <c r="G37" s="21"/>
      <c r="H37" s="22"/>
      <c r="I37" s="23"/>
      <c r="J37" s="21"/>
      <c r="K37" s="22"/>
      <c r="L37" s="23"/>
      <c r="M37" s="21"/>
      <c r="N37" s="22"/>
      <c r="O37" s="23"/>
      <c r="P37" s="22"/>
    </row>
    <row r="38" spans="1:16" s="2" customFormat="1">
      <c r="A38" s="27" t="s">
        <v>1</v>
      </c>
      <c r="C38" s="13"/>
      <c r="D38" s="15"/>
      <c r="G38" s="27" t="s">
        <v>76</v>
      </c>
      <c r="I38" s="13"/>
      <c r="J38" s="15"/>
      <c r="L38" s="13" t="s">
        <v>30</v>
      </c>
      <c r="M38" s="15"/>
      <c r="O38" s="13"/>
    </row>
    <row r="39" spans="1:16" s="2" customFormat="1" ht="26">
      <c r="A39" s="27"/>
      <c r="C39" s="13"/>
      <c r="D39" s="15"/>
      <c r="G39" s="2" t="s">
        <v>77</v>
      </c>
      <c r="L39" s="13"/>
      <c r="M39" s="10" t="s">
        <v>69</v>
      </c>
      <c r="N39" s="20">
        <f ca="1">N5/N6</f>
        <v>2</v>
      </c>
      <c r="O39" s="16"/>
    </row>
    <row r="40" spans="1:16" ht="26">
      <c r="A40" s="1"/>
      <c r="D40" s="12"/>
      <c r="E40" s="2"/>
      <c r="G40" s="10"/>
      <c r="H40" s="10"/>
      <c r="I40" s="10"/>
      <c r="J40" s="10"/>
      <c r="K40" s="10"/>
      <c r="L40" s="13"/>
      <c r="M40" s="10" t="s">
        <v>78</v>
      </c>
      <c r="N40" s="20">
        <f ca="1">N6/N5</f>
        <v>0.5</v>
      </c>
      <c r="O40" s="16"/>
    </row>
    <row r="41" spans="1:16" s="2" customFormat="1" ht="31">
      <c r="A41" s="27"/>
      <c r="C41" s="13"/>
      <c r="D41" s="15"/>
      <c r="L41" s="13"/>
      <c r="M41" s="10" t="s">
        <v>70</v>
      </c>
      <c r="N41" s="20">
        <f ca="1">N44*N6/100</f>
        <v>42</v>
      </c>
      <c r="O41" s="28" t="s">
        <v>72</v>
      </c>
    </row>
    <row r="42" spans="1:16" s="2" customFormat="1" ht="31">
      <c r="A42" s="27"/>
      <c r="C42" s="13"/>
      <c r="D42" s="15"/>
      <c r="L42" s="13"/>
      <c r="M42" s="10" t="s">
        <v>71</v>
      </c>
      <c r="N42" s="20">
        <f ca="1">N3*N5/100</f>
        <v>84</v>
      </c>
      <c r="O42" s="28" t="s">
        <v>72</v>
      </c>
    </row>
    <row r="43" spans="1:16" s="2" customFormat="1" ht="31">
      <c r="A43" s="27"/>
      <c r="C43" s="13"/>
      <c r="D43" s="15"/>
      <c r="L43" s="13"/>
      <c r="M43" s="10" t="s">
        <v>75</v>
      </c>
      <c r="N43" s="20">
        <f ca="1">N4/N40</f>
        <v>180</v>
      </c>
      <c r="O43" s="28" t="s">
        <v>73</v>
      </c>
    </row>
    <row r="44" spans="1:16" s="2" customFormat="1" ht="31">
      <c r="A44" s="27"/>
      <c r="C44" s="13"/>
      <c r="D44" s="15"/>
      <c r="L44" s="13"/>
      <c r="M44" s="10" t="s">
        <v>29</v>
      </c>
      <c r="N44" s="19">
        <f ca="1">N3</f>
        <v>60</v>
      </c>
      <c r="O44" s="28" t="s">
        <v>4</v>
      </c>
    </row>
    <row r="45" spans="1:16" s="2" customFormat="1" hidden="1">
      <c r="A45" s="27"/>
      <c r="C45" s="13"/>
      <c r="D45" s="15"/>
      <c r="L45" s="13"/>
      <c r="M45" s="10"/>
      <c r="N45" s="10"/>
      <c r="O45" s="28"/>
    </row>
    <row r="46" spans="1:16" s="2" customFormat="1" hidden="1">
      <c r="A46" s="27"/>
      <c r="C46" s="13"/>
      <c r="D46" s="15"/>
      <c r="L46" s="13"/>
      <c r="M46" s="10"/>
      <c r="N46" s="10"/>
      <c r="O46" s="28"/>
    </row>
    <row r="47" spans="1:16" s="2" customFormat="1" hidden="1">
      <c r="A47" s="27"/>
      <c r="C47" s="13"/>
      <c r="D47" s="15"/>
      <c r="L47" s="13"/>
      <c r="M47" s="10"/>
      <c r="N47" s="10"/>
      <c r="O47" s="28"/>
    </row>
    <row r="48" spans="1:16" s="2" customFormat="1" hidden="1">
      <c r="A48" s="27"/>
      <c r="C48" s="13"/>
      <c r="D48" s="15"/>
      <c r="L48" s="13"/>
      <c r="M48" s="10"/>
      <c r="N48" s="10"/>
      <c r="O48" s="28"/>
    </row>
    <row r="49" spans="1:15" s="2" customFormat="1" hidden="1">
      <c r="A49" s="27"/>
      <c r="C49" s="13"/>
      <c r="D49" s="15"/>
      <c r="L49" s="13"/>
      <c r="M49" s="10"/>
      <c r="N49" s="10"/>
      <c r="O49" s="28"/>
    </row>
    <row r="50" spans="1:15" s="2" customFormat="1" ht="30">
      <c r="A50" s="83" t="s">
        <v>79</v>
      </c>
      <c r="C50" s="13"/>
      <c r="D50" s="15"/>
      <c r="L50" s="13"/>
      <c r="M50" s="10"/>
      <c r="N50" s="10"/>
      <c r="O50" s="28"/>
    </row>
    <row r="51" spans="1:15" s="2" customFormat="1" ht="26">
      <c r="A51" s="10" t="s">
        <v>69</v>
      </c>
      <c r="B51" s="20">
        <f ca="1">B17/B18</f>
        <v>5</v>
      </c>
      <c r="C51" s="16"/>
      <c r="D51" s="10" t="s">
        <v>69</v>
      </c>
      <c r="E51" s="20">
        <f ca="1">E17/E18</f>
        <v>7</v>
      </c>
      <c r="F51" s="16"/>
      <c r="G51" s="10" t="s">
        <v>69</v>
      </c>
      <c r="H51" s="20">
        <f ca="1">H17/H18</f>
        <v>10</v>
      </c>
      <c r="I51" s="16"/>
      <c r="J51" s="10" t="s">
        <v>69</v>
      </c>
      <c r="K51" s="20">
        <f ca="1">K17/K18</f>
        <v>10</v>
      </c>
      <c r="L51" s="16"/>
      <c r="M51" s="10" t="s">
        <v>69</v>
      </c>
      <c r="N51" s="20">
        <f ca="1">N17/N18</f>
        <v>10</v>
      </c>
      <c r="O51" s="16"/>
    </row>
    <row r="52" spans="1:15" s="2" customFormat="1" ht="26">
      <c r="A52" s="10" t="s">
        <v>78</v>
      </c>
      <c r="B52" s="20">
        <f ca="1">B18/B17</f>
        <v>0.2</v>
      </c>
      <c r="C52" s="16"/>
      <c r="D52" s="10" t="s">
        <v>78</v>
      </c>
      <c r="E52" s="20">
        <f ca="1">E18/E17</f>
        <v>0.14285714285714285</v>
      </c>
      <c r="F52" s="16"/>
      <c r="G52" s="10" t="s">
        <v>78</v>
      </c>
      <c r="H52" s="20">
        <f ca="1">H18/H17</f>
        <v>0.1</v>
      </c>
      <c r="I52" s="16"/>
      <c r="J52" s="10" t="s">
        <v>78</v>
      </c>
      <c r="K52" s="20">
        <f ca="1">K18/K17</f>
        <v>0.1</v>
      </c>
      <c r="L52" s="16"/>
      <c r="M52" s="10" t="s">
        <v>78</v>
      </c>
      <c r="N52" s="20">
        <f ca="1">N18/N17</f>
        <v>0.1</v>
      </c>
      <c r="O52" s="16"/>
    </row>
    <row r="53" spans="1:15" s="2" customFormat="1" ht="31">
      <c r="A53" s="10" t="s">
        <v>70</v>
      </c>
      <c r="B53" s="20">
        <f ca="1">B56*B18/100</f>
        <v>40</v>
      </c>
      <c r="C53" s="28" t="s">
        <v>72</v>
      </c>
      <c r="D53" s="10" t="s">
        <v>70</v>
      </c>
      <c r="E53" s="20">
        <f ca="1">E56*E18/100</f>
        <v>6</v>
      </c>
      <c r="F53" s="28" t="s">
        <v>72</v>
      </c>
      <c r="G53" s="10" t="s">
        <v>70</v>
      </c>
      <c r="H53" s="20">
        <f ca="1">H56*H18/100</f>
        <v>30</v>
      </c>
      <c r="I53" s="28" t="s">
        <v>72</v>
      </c>
      <c r="J53" s="10" t="s">
        <v>70</v>
      </c>
      <c r="K53" s="20">
        <f ca="1">K56*K18/100</f>
        <v>4</v>
      </c>
      <c r="L53" s="28" t="s">
        <v>72</v>
      </c>
      <c r="M53" s="10" t="s">
        <v>70</v>
      </c>
      <c r="N53" s="20">
        <f ca="1">N56*N18/100</f>
        <v>6</v>
      </c>
      <c r="O53" s="28" t="s">
        <v>72</v>
      </c>
    </row>
    <row r="54" spans="1:15" s="2" customFormat="1" ht="31">
      <c r="A54" s="10" t="s">
        <v>71</v>
      </c>
      <c r="B54" s="20">
        <f ca="1">B15*B17/100</f>
        <v>200</v>
      </c>
      <c r="C54" s="28" t="s">
        <v>72</v>
      </c>
      <c r="D54" s="10" t="s">
        <v>71</v>
      </c>
      <c r="E54" s="20">
        <f ca="1">E15*E17/100</f>
        <v>42</v>
      </c>
      <c r="F54" s="28" t="s">
        <v>72</v>
      </c>
      <c r="G54" s="10" t="s">
        <v>71</v>
      </c>
      <c r="H54" s="20">
        <f ca="1">H15*H17/100</f>
        <v>300</v>
      </c>
      <c r="I54" s="28" t="s">
        <v>72</v>
      </c>
      <c r="J54" s="10" t="s">
        <v>71</v>
      </c>
      <c r="K54" s="20">
        <f ca="1">K15*K17/100</f>
        <v>40</v>
      </c>
      <c r="L54" s="28" t="s">
        <v>72</v>
      </c>
      <c r="M54" s="10" t="s">
        <v>71</v>
      </c>
      <c r="N54" s="20">
        <f ca="1">N15*N17/100</f>
        <v>60</v>
      </c>
      <c r="O54" s="28" t="s">
        <v>72</v>
      </c>
    </row>
    <row r="55" spans="1:15" s="2" customFormat="1" ht="31">
      <c r="A55" s="10" t="s">
        <v>75</v>
      </c>
      <c r="B55" s="20">
        <f ca="1">B16/B52</f>
        <v>150</v>
      </c>
      <c r="C55" s="28" t="s">
        <v>73</v>
      </c>
      <c r="D55" s="10" t="s">
        <v>75</v>
      </c>
      <c r="E55" s="20">
        <f ca="1">E16/E52</f>
        <v>560</v>
      </c>
      <c r="F55" s="28" t="s">
        <v>73</v>
      </c>
      <c r="G55" s="10" t="s">
        <v>75</v>
      </c>
      <c r="H55" s="20">
        <f ca="1">H16/H52</f>
        <v>200</v>
      </c>
      <c r="I55" s="28" t="s">
        <v>73</v>
      </c>
      <c r="J55" s="10" t="s">
        <v>75</v>
      </c>
      <c r="K55" s="20">
        <f ca="1">K16/K52</f>
        <v>700</v>
      </c>
      <c r="L55" s="28" t="s">
        <v>73</v>
      </c>
      <c r="M55" s="10" t="s">
        <v>75</v>
      </c>
      <c r="N55" s="20">
        <f ca="1">N16/N52</f>
        <v>800</v>
      </c>
      <c r="O55" s="28" t="s">
        <v>73</v>
      </c>
    </row>
    <row r="56" spans="1:15" s="2" customFormat="1" ht="31">
      <c r="A56" s="10" t="s">
        <v>29</v>
      </c>
      <c r="B56" s="19">
        <f ca="1">B15</f>
        <v>80</v>
      </c>
      <c r="C56" s="28" t="s">
        <v>4</v>
      </c>
      <c r="D56" s="10" t="s">
        <v>29</v>
      </c>
      <c r="E56" s="19">
        <f ca="1">E15</f>
        <v>60</v>
      </c>
      <c r="F56" s="28" t="s">
        <v>4</v>
      </c>
      <c r="G56" s="10" t="s">
        <v>29</v>
      </c>
      <c r="H56" s="19">
        <f ca="1">H15</f>
        <v>30</v>
      </c>
      <c r="I56" s="28" t="s">
        <v>4</v>
      </c>
      <c r="J56" s="10" t="s">
        <v>29</v>
      </c>
      <c r="K56" s="19">
        <f ca="1">K15</f>
        <v>20</v>
      </c>
      <c r="L56" s="28" t="s">
        <v>4</v>
      </c>
      <c r="M56" s="10" t="s">
        <v>29</v>
      </c>
      <c r="N56" s="19">
        <f ca="1">N15</f>
        <v>30</v>
      </c>
      <c r="O56" s="28" t="s">
        <v>4</v>
      </c>
    </row>
    <row r="57" spans="1:15" s="2" customFormat="1" hidden="1">
      <c r="A57" s="27"/>
      <c r="C57" s="13"/>
      <c r="D57" s="15"/>
      <c r="L57" s="13"/>
      <c r="M57" s="10"/>
      <c r="N57" s="10"/>
      <c r="O57" s="28"/>
    </row>
    <row r="58" spans="1:15" s="2" customFormat="1" hidden="1">
      <c r="A58" s="27"/>
      <c r="C58" s="13"/>
      <c r="D58" s="15"/>
      <c r="L58" s="13"/>
      <c r="M58" s="10"/>
      <c r="N58" s="10"/>
      <c r="O58" s="28"/>
    </row>
    <row r="59" spans="1:15" s="2" customFormat="1" hidden="1">
      <c r="A59" s="27"/>
      <c r="C59" s="13"/>
      <c r="D59" s="15"/>
      <c r="L59" s="13"/>
      <c r="M59" s="10"/>
      <c r="N59" s="10"/>
      <c r="O59" s="28"/>
    </row>
    <row r="60" spans="1:15" s="2" customFormat="1" hidden="1">
      <c r="A60" s="27"/>
      <c r="C60" s="13"/>
      <c r="D60" s="15"/>
      <c r="L60" s="13"/>
      <c r="M60" s="10"/>
      <c r="N60" s="10"/>
      <c r="O60" s="28"/>
    </row>
    <row r="61" spans="1:15" s="2" customFormat="1" ht="30">
      <c r="A61" s="83" t="s">
        <v>80</v>
      </c>
      <c r="C61" s="13"/>
      <c r="D61" s="15"/>
      <c r="L61" s="13"/>
      <c r="M61" s="10"/>
      <c r="N61" s="10"/>
      <c r="O61" s="28"/>
    </row>
    <row r="62" spans="1:15" s="2" customFormat="1" ht="26">
      <c r="A62" s="10" t="s">
        <v>69</v>
      </c>
      <c r="B62" s="20">
        <f ca="1">B28/B29</f>
        <v>3</v>
      </c>
      <c r="C62" s="16"/>
      <c r="D62" s="10" t="s">
        <v>69</v>
      </c>
      <c r="E62" s="20">
        <f ca="1">E28/E29</f>
        <v>4</v>
      </c>
      <c r="F62" s="16"/>
      <c r="G62" s="10" t="s">
        <v>69</v>
      </c>
      <c r="H62" s="20">
        <f ca="1">H28/H29</f>
        <v>2</v>
      </c>
      <c r="I62" s="16"/>
      <c r="J62" s="10" t="s">
        <v>69</v>
      </c>
      <c r="K62" s="20">
        <f ca="1">K28/K29</f>
        <v>10</v>
      </c>
      <c r="L62" s="16"/>
      <c r="M62" s="10" t="s">
        <v>69</v>
      </c>
      <c r="N62" s="20">
        <f ca="1">N28/N29</f>
        <v>9</v>
      </c>
      <c r="O62" s="16"/>
    </row>
    <row r="63" spans="1:15" s="2" customFormat="1" ht="26">
      <c r="A63" s="10" t="s">
        <v>78</v>
      </c>
      <c r="B63" s="20">
        <f ca="1">B29/B28</f>
        <v>0.33333333333333331</v>
      </c>
      <c r="C63" s="16"/>
      <c r="D63" s="10" t="s">
        <v>78</v>
      </c>
      <c r="E63" s="20">
        <f ca="1">E29/E28</f>
        <v>0.25</v>
      </c>
      <c r="F63" s="16"/>
      <c r="G63" s="10" t="s">
        <v>78</v>
      </c>
      <c r="H63" s="20">
        <f ca="1">H29/H28</f>
        <v>0.5</v>
      </c>
      <c r="I63" s="16"/>
      <c r="J63" s="10" t="s">
        <v>78</v>
      </c>
      <c r="K63" s="20">
        <f ca="1">K29/K28</f>
        <v>0.1</v>
      </c>
      <c r="L63" s="16"/>
      <c r="M63" s="10" t="s">
        <v>78</v>
      </c>
      <c r="N63" s="20">
        <f ca="1">N29/N28</f>
        <v>0.1111111111111111</v>
      </c>
      <c r="O63" s="16"/>
    </row>
    <row r="64" spans="1:15" s="2" customFormat="1" ht="31">
      <c r="A64" s="10" t="s">
        <v>70</v>
      </c>
      <c r="B64" s="20">
        <f ca="1">B67*B29/100</f>
        <v>54</v>
      </c>
      <c r="C64" s="28" t="s">
        <v>72</v>
      </c>
      <c r="D64" s="10" t="s">
        <v>70</v>
      </c>
      <c r="E64" s="20">
        <f ca="1">E67*E29/100</f>
        <v>40</v>
      </c>
      <c r="F64" s="28" t="s">
        <v>72</v>
      </c>
      <c r="G64" s="10" t="s">
        <v>70</v>
      </c>
      <c r="H64" s="20">
        <f ca="1">H67*H29/100</f>
        <v>56</v>
      </c>
      <c r="I64" s="28" t="s">
        <v>72</v>
      </c>
      <c r="J64" s="10" t="s">
        <v>70</v>
      </c>
      <c r="K64" s="20">
        <f ca="1">K67*K29/100</f>
        <v>28</v>
      </c>
      <c r="L64" s="28" t="s">
        <v>72</v>
      </c>
      <c r="M64" s="10" t="s">
        <v>70</v>
      </c>
      <c r="N64" s="20">
        <f ca="1">N67*N29/100</f>
        <v>55</v>
      </c>
      <c r="O64" s="28" t="s">
        <v>72</v>
      </c>
    </row>
    <row r="65" spans="1:15" s="2" customFormat="1" ht="31">
      <c r="A65" s="10" t="s">
        <v>71</v>
      </c>
      <c r="B65" s="20">
        <f ca="1">B26*B28/100</f>
        <v>162</v>
      </c>
      <c r="C65" s="28" t="s">
        <v>72</v>
      </c>
      <c r="D65" s="10" t="s">
        <v>71</v>
      </c>
      <c r="E65" s="20">
        <f ca="1">E26*E28/100</f>
        <v>160</v>
      </c>
      <c r="F65" s="28" t="s">
        <v>72</v>
      </c>
      <c r="G65" s="10" t="s">
        <v>71</v>
      </c>
      <c r="H65" s="20">
        <f ca="1">H26*H28/100</f>
        <v>112</v>
      </c>
      <c r="I65" s="28" t="s">
        <v>72</v>
      </c>
      <c r="J65" s="10" t="s">
        <v>71</v>
      </c>
      <c r="K65" s="20">
        <f ca="1">K26*K28/100</f>
        <v>280</v>
      </c>
      <c r="L65" s="28" t="s">
        <v>72</v>
      </c>
      <c r="M65" s="10" t="s">
        <v>71</v>
      </c>
      <c r="N65" s="20">
        <f ca="1">N26*N28/100</f>
        <v>495</v>
      </c>
      <c r="O65" s="28" t="s">
        <v>72</v>
      </c>
    </row>
    <row r="66" spans="1:15" s="2" customFormat="1" ht="31">
      <c r="A66" s="10" t="s">
        <v>75</v>
      </c>
      <c r="B66" s="20">
        <f ca="1">B27/B63</f>
        <v>90</v>
      </c>
      <c r="C66" s="28" t="s">
        <v>73</v>
      </c>
      <c r="D66" s="10" t="s">
        <v>75</v>
      </c>
      <c r="E66" s="20">
        <f ca="1">E27/E63</f>
        <v>240</v>
      </c>
      <c r="F66" s="28" t="s">
        <v>73</v>
      </c>
      <c r="G66" s="10" t="s">
        <v>75</v>
      </c>
      <c r="H66" s="20">
        <f ca="1">H27/H63</f>
        <v>40</v>
      </c>
      <c r="I66" s="28" t="s">
        <v>73</v>
      </c>
      <c r="J66" s="10" t="s">
        <v>75</v>
      </c>
      <c r="K66" s="20">
        <f ca="1">K27/K63</f>
        <v>500</v>
      </c>
      <c r="L66" s="28" t="s">
        <v>73</v>
      </c>
      <c r="M66" s="10" t="s">
        <v>75</v>
      </c>
      <c r="N66" s="20">
        <f ca="1">N27/N63</f>
        <v>720</v>
      </c>
      <c r="O66" s="28" t="s">
        <v>73</v>
      </c>
    </row>
    <row r="67" spans="1:15" s="2" customFormat="1" ht="32" thickBot="1">
      <c r="A67" s="10" t="s">
        <v>29</v>
      </c>
      <c r="B67" s="19">
        <f ca="1">B26</f>
        <v>60</v>
      </c>
      <c r="C67" s="28" t="s">
        <v>4</v>
      </c>
      <c r="D67" s="10" t="s">
        <v>29</v>
      </c>
      <c r="E67" s="19">
        <f ca="1">E26</f>
        <v>50</v>
      </c>
      <c r="F67" s="28" t="s">
        <v>4</v>
      </c>
      <c r="G67" s="10" t="s">
        <v>29</v>
      </c>
      <c r="H67" s="19">
        <f ca="1">H26</f>
        <v>70</v>
      </c>
      <c r="I67" s="28" t="s">
        <v>4</v>
      </c>
      <c r="J67" s="10" t="s">
        <v>29</v>
      </c>
      <c r="K67" s="19">
        <f ca="1">K26</f>
        <v>40</v>
      </c>
      <c r="L67" s="28" t="s">
        <v>4</v>
      </c>
      <c r="M67" s="10" t="s">
        <v>29</v>
      </c>
      <c r="N67" s="19">
        <f ca="1">N26</f>
        <v>110</v>
      </c>
      <c r="O67" s="28" t="s">
        <v>4</v>
      </c>
    </row>
    <row r="68" spans="1:15" ht="26" thickBot="1">
      <c r="A68" s="9"/>
      <c r="B68" s="5"/>
      <c r="C68" s="4" t="s">
        <v>3</v>
      </c>
      <c r="D68" s="5">
        <v>1</v>
      </c>
      <c r="E68" s="6" t="s">
        <v>0</v>
      </c>
      <c r="F68" s="7">
        <v>20</v>
      </c>
      <c r="H68" s="3"/>
      <c r="I68" s="5"/>
      <c r="J68" s="5"/>
      <c r="K68" s="4" t="s">
        <v>2</v>
      </c>
      <c r="L68" s="5">
        <v>1</v>
      </c>
      <c r="M68" s="6" t="s">
        <v>0</v>
      </c>
      <c r="N68" s="7">
        <v>11</v>
      </c>
      <c r="O68" s="1" t="s">
        <v>15</v>
      </c>
    </row>
    <row r="69" spans="1:15">
      <c r="C69" s="1" t="s">
        <v>14</v>
      </c>
    </row>
  </sheetData>
  <sheetProtection sheet="1" objects="1" scenarios="1"/>
  <pageMargins left="0.7" right="0.7" top="0.5" bottom="0.32" header="0.3" footer="0.3"/>
  <pageSetup scale="40" fitToHeight="0" orientation="portrait" horizontalDpi="300" verticalDpi="300" r:id="rId1"/>
  <headerFooter alignWithMargins="0">
    <oddHeader>&amp;C&amp;A</oddHead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V71"/>
  <sheetViews>
    <sheetView tabSelected="1" view="pageBreakPreview" topLeftCell="A4" zoomScale="40" zoomScaleNormal="100" zoomScaleSheetLayoutView="40" workbookViewId="0">
      <selection activeCell="J3" sqref="J3"/>
    </sheetView>
  </sheetViews>
  <sheetFormatPr baseColWidth="10" defaultColWidth="9.1640625" defaultRowHeight="25"/>
  <cols>
    <col min="1" max="1" width="9.1640625" style="8" bestFit="1" customWidth="1"/>
    <col min="2" max="2" width="10.5" style="1" customWidth="1"/>
    <col min="3" max="3" width="9.1640625" style="1"/>
    <col min="4" max="4" width="9.1640625" style="1" bestFit="1" customWidth="1"/>
    <col min="5" max="5" width="11" style="1" bestFit="1" customWidth="1"/>
    <col min="6" max="6" width="12.6640625" style="1" bestFit="1" customWidth="1"/>
    <col min="7" max="7" width="11.5" style="1" bestFit="1" customWidth="1"/>
    <col min="8" max="8" width="13.6640625" style="1" customWidth="1"/>
    <col min="9" max="9" width="9.1640625" style="1"/>
    <col min="10" max="10" width="11.5" style="1" bestFit="1" customWidth="1"/>
    <col min="11" max="11" width="13.6640625" style="1" customWidth="1"/>
    <col min="12" max="12" width="9.1640625" style="1"/>
    <col min="13" max="13" width="11.5" style="1" bestFit="1" customWidth="1"/>
    <col min="14" max="14" width="13.6640625" style="1" customWidth="1"/>
    <col min="15" max="18" width="9.1640625" style="1"/>
    <col min="19" max="19" width="11.5" style="1" bestFit="1" customWidth="1"/>
    <col min="20" max="20" width="11.6640625" style="1" bestFit="1" customWidth="1"/>
    <col min="21" max="21" width="9.1640625" style="1"/>
    <col min="22" max="22" width="11.1640625" style="1" customWidth="1"/>
    <col min="23" max="16384" width="9.1640625" style="1"/>
  </cols>
  <sheetData>
    <row r="1" spans="1:22" s="24" customFormat="1">
      <c r="A1" s="13" t="s">
        <v>66</v>
      </c>
      <c r="C1" s="26"/>
      <c r="G1" s="25"/>
      <c r="I1" s="25"/>
      <c r="K1" s="26"/>
      <c r="L1" s="25"/>
      <c r="N1" s="26"/>
    </row>
    <row r="2" spans="1:22" s="24" customFormat="1">
      <c r="A2" s="30"/>
      <c r="B2" s="30"/>
      <c r="C2" s="30"/>
      <c r="D2" s="30"/>
      <c r="E2" s="30"/>
      <c r="F2" s="30"/>
      <c r="G2" s="30"/>
      <c r="H2" s="30"/>
      <c r="I2" s="30"/>
      <c r="J2" s="30"/>
      <c r="K2" s="30" t="s">
        <v>67</v>
      </c>
      <c r="L2" s="30"/>
      <c r="M2" s="30"/>
      <c r="N2" s="30"/>
      <c r="O2" s="30"/>
      <c r="P2" s="30"/>
      <c r="Q2" s="30"/>
      <c r="R2" s="30"/>
      <c r="S2" s="30"/>
      <c r="T2" s="30"/>
      <c r="U2" s="30"/>
      <c r="V2" s="30"/>
    </row>
    <row r="3" spans="1:22" s="24" customFormat="1">
      <c r="A3" s="30"/>
      <c r="B3" s="30"/>
      <c r="C3" s="30"/>
      <c r="D3" s="30"/>
      <c r="E3" s="30"/>
      <c r="F3" s="30"/>
      <c r="G3" s="30"/>
      <c r="H3" s="30"/>
      <c r="I3" s="30"/>
      <c r="J3" s="30"/>
      <c r="K3" s="30"/>
      <c r="L3" s="30"/>
      <c r="M3" s="30"/>
      <c r="N3" s="30"/>
      <c r="O3" s="30"/>
      <c r="P3" s="30"/>
      <c r="Q3" s="30"/>
      <c r="R3" s="30"/>
      <c r="S3" s="30"/>
      <c r="T3" s="30"/>
      <c r="U3" s="30"/>
      <c r="V3" s="30"/>
    </row>
    <row r="4" spans="1:22" s="24" customFormat="1">
      <c r="A4" s="29"/>
      <c r="B4" s="25"/>
      <c r="D4" s="33" t="s">
        <v>17</v>
      </c>
      <c r="E4" s="25"/>
      <c r="G4" s="26"/>
      <c r="H4" s="32"/>
      <c r="I4" s="32"/>
      <c r="K4" s="33" t="s">
        <v>19</v>
      </c>
      <c r="L4" s="25"/>
      <c r="N4" s="26"/>
      <c r="R4" s="33" t="s">
        <v>21</v>
      </c>
      <c r="S4" s="25"/>
      <c r="U4" s="26"/>
    </row>
    <row r="5" spans="1:22">
      <c r="A5" s="11"/>
      <c r="B5" s="10"/>
      <c r="D5" s="11"/>
      <c r="E5" s="10" t="s">
        <v>2</v>
      </c>
      <c r="F5" s="17">
        <f ca="1">(ROUND(($L$70+($N$70-$L$70)*RAND()),0))*10</f>
        <v>50</v>
      </c>
      <c r="G5" s="28" t="s">
        <v>4</v>
      </c>
      <c r="H5" s="11"/>
      <c r="I5" s="10"/>
      <c r="K5" s="11"/>
      <c r="L5" s="10" t="s">
        <v>2</v>
      </c>
      <c r="M5" s="17">
        <f ca="1">(ROUND(($L$70+($N$70-$L$70)*RAND()),0))*10</f>
        <v>80</v>
      </c>
      <c r="N5" s="28" t="s">
        <v>4</v>
      </c>
      <c r="P5" s="10"/>
      <c r="R5" s="11"/>
      <c r="S5" s="10" t="s">
        <v>2</v>
      </c>
      <c r="T5" s="17">
        <f ca="1">(ROUND(($L$70+($N$70-$L$70)*RAND()),0))*10</f>
        <v>80</v>
      </c>
      <c r="U5" s="28" t="s">
        <v>4</v>
      </c>
    </row>
    <row r="6" spans="1:22">
      <c r="A6" s="1"/>
      <c r="B6" s="12"/>
      <c r="C6" s="2"/>
      <c r="D6" s="13"/>
      <c r="E6" s="78" t="s">
        <v>57</v>
      </c>
      <c r="F6" s="10"/>
      <c r="G6" s="10"/>
      <c r="I6" s="12"/>
      <c r="J6" s="2"/>
      <c r="K6" s="13"/>
      <c r="L6" s="78" t="s">
        <v>57</v>
      </c>
      <c r="M6" s="10"/>
      <c r="N6" s="10"/>
      <c r="P6" s="12"/>
      <c r="Q6" s="2"/>
      <c r="R6" s="13"/>
      <c r="S6" s="78" t="s">
        <v>57</v>
      </c>
      <c r="T6" s="10"/>
      <c r="U6" s="10"/>
    </row>
    <row r="7" spans="1:22">
      <c r="A7" s="1"/>
      <c r="B7" s="12"/>
      <c r="C7" s="2"/>
      <c r="D7" s="13"/>
      <c r="E7" s="78"/>
      <c r="F7" s="79">
        <f ca="1">(ROUND(($D$70+($F$70-$D$70)*RAND()),0))</f>
        <v>3</v>
      </c>
      <c r="G7" s="78" t="s">
        <v>62</v>
      </c>
      <c r="I7" s="12"/>
      <c r="J7" s="2"/>
      <c r="K7" s="13"/>
      <c r="L7" s="78"/>
      <c r="M7" s="79">
        <f ca="1">(ROUND(($D$70+($F$70-$D$70)*RAND()),0))</f>
        <v>17</v>
      </c>
      <c r="N7" s="78" t="s">
        <v>62</v>
      </c>
      <c r="P7" s="12"/>
      <c r="Q7" s="2"/>
      <c r="R7" s="13"/>
      <c r="S7" s="78"/>
      <c r="T7" s="79">
        <f ca="1">(ROUND(($D$70+($F$70-$D$70)*RAND()),0))</f>
        <v>13</v>
      </c>
      <c r="U7" s="78" t="s">
        <v>62</v>
      </c>
    </row>
    <row r="8" spans="1:22" s="2" customFormat="1">
      <c r="A8" s="14"/>
      <c r="B8" s="15"/>
      <c r="D8" s="14"/>
      <c r="E8" s="10" t="s">
        <v>63</v>
      </c>
      <c r="F8" s="82">
        <v>1</v>
      </c>
      <c r="G8" s="28"/>
      <c r="H8" s="14"/>
      <c r="I8" s="15"/>
      <c r="K8" s="14"/>
      <c r="L8" s="10" t="s">
        <v>63</v>
      </c>
      <c r="M8" s="82">
        <v>1</v>
      </c>
      <c r="N8" s="28"/>
      <c r="P8" s="15"/>
      <c r="R8" s="14"/>
      <c r="S8" s="10" t="s">
        <v>63</v>
      </c>
      <c r="T8" s="82">
        <f ca="1">ROUND(RANDBETWEEN(5,10)/10,1)</f>
        <v>0.8</v>
      </c>
      <c r="U8" s="28"/>
    </row>
    <row r="9" spans="1:22" s="2" customFormat="1">
      <c r="A9" s="14"/>
      <c r="B9" s="15"/>
      <c r="D9" s="14"/>
      <c r="E9" s="78" t="s">
        <v>58</v>
      </c>
      <c r="F9" s="10"/>
      <c r="G9" s="78"/>
      <c r="H9" s="14"/>
      <c r="I9" s="15"/>
      <c r="K9" s="14"/>
      <c r="L9" s="78" t="s">
        <v>58</v>
      </c>
      <c r="M9" s="10"/>
      <c r="N9" s="78"/>
      <c r="P9" s="15"/>
      <c r="R9" s="14"/>
      <c r="S9" s="78" t="s">
        <v>58</v>
      </c>
      <c r="T9" s="10"/>
      <c r="U9" s="78"/>
    </row>
    <row r="10" spans="1:22" s="2" customFormat="1">
      <c r="A10" s="10"/>
      <c r="B10" s="10"/>
      <c r="C10" s="10"/>
      <c r="D10" s="10"/>
      <c r="E10" s="10"/>
      <c r="F10" s="20"/>
      <c r="G10" s="78" t="s">
        <v>62</v>
      </c>
      <c r="H10" s="10"/>
      <c r="I10" s="10"/>
      <c r="J10" s="10"/>
      <c r="K10" s="10"/>
      <c r="L10" s="10"/>
      <c r="M10" s="20"/>
      <c r="N10" s="78" t="s">
        <v>62</v>
      </c>
      <c r="O10" s="10"/>
      <c r="P10" s="10"/>
      <c r="Q10" s="10"/>
      <c r="R10" s="10"/>
      <c r="S10" s="10"/>
      <c r="T10" s="20"/>
      <c r="U10" s="78" t="s">
        <v>62</v>
      </c>
    </row>
    <row r="11" spans="1:22" s="2" customFormat="1" ht="26">
      <c r="A11" s="10"/>
      <c r="B11" s="10"/>
      <c r="C11" s="10"/>
      <c r="D11" s="10"/>
      <c r="E11" s="10" t="s">
        <v>3</v>
      </c>
      <c r="F11" s="20"/>
      <c r="G11" s="16"/>
      <c r="H11" s="10"/>
      <c r="I11" s="10"/>
      <c r="J11" s="10"/>
      <c r="K11" s="10"/>
      <c r="L11" s="10" t="s">
        <v>3</v>
      </c>
      <c r="M11" s="20"/>
      <c r="N11" s="16"/>
      <c r="O11" s="10"/>
      <c r="P11" s="10"/>
      <c r="Q11" s="10"/>
      <c r="R11" s="10"/>
      <c r="S11" s="10" t="s">
        <v>3</v>
      </c>
      <c r="T11" s="20"/>
      <c r="U11" s="16"/>
    </row>
    <row r="12" spans="1:22" s="2" customFormat="1" ht="26">
      <c r="A12" s="10"/>
      <c r="B12" s="10"/>
      <c r="C12" s="10"/>
      <c r="D12" s="10"/>
      <c r="E12" s="10" t="s">
        <v>8</v>
      </c>
      <c r="F12" s="20"/>
      <c r="G12" s="16" t="s">
        <v>4</v>
      </c>
      <c r="H12" s="10"/>
      <c r="I12" s="10"/>
      <c r="J12" s="10"/>
      <c r="K12" s="10"/>
      <c r="L12" s="10" t="s">
        <v>8</v>
      </c>
      <c r="M12" s="20"/>
      <c r="N12" s="16" t="s">
        <v>4</v>
      </c>
      <c r="O12" s="10"/>
      <c r="P12" s="10"/>
      <c r="Q12" s="10"/>
      <c r="R12" s="10"/>
      <c r="S12" s="10" t="s">
        <v>8</v>
      </c>
      <c r="T12" s="20"/>
      <c r="U12" s="16" t="s">
        <v>4</v>
      </c>
    </row>
    <row r="13" spans="1:22" s="2" customFormat="1">
      <c r="A13" s="10"/>
      <c r="B13" s="10"/>
      <c r="C13" s="10"/>
      <c r="D13" s="10"/>
      <c r="E13" s="12" t="s">
        <v>18</v>
      </c>
      <c r="F13" s="19"/>
      <c r="G13" s="28"/>
      <c r="H13" s="10"/>
      <c r="I13" s="10"/>
      <c r="J13" s="10"/>
      <c r="K13" s="10"/>
      <c r="L13" s="12" t="s">
        <v>18</v>
      </c>
      <c r="M13" s="19"/>
      <c r="N13" s="28"/>
      <c r="O13" s="10"/>
      <c r="P13" s="10"/>
      <c r="Q13" s="10"/>
      <c r="R13" s="10"/>
      <c r="S13" s="12" t="s">
        <v>18</v>
      </c>
      <c r="T13" s="19"/>
      <c r="U13" s="28"/>
    </row>
    <row r="14" spans="1:22" s="2" customFormat="1" ht="31">
      <c r="A14" s="10"/>
      <c r="B14" s="10"/>
      <c r="C14" s="10"/>
      <c r="D14" s="10"/>
      <c r="E14" s="78" t="s">
        <v>59</v>
      </c>
      <c r="F14" s="20"/>
      <c r="G14" s="80" t="s">
        <v>61</v>
      </c>
      <c r="H14" s="10"/>
      <c r="I14" s="10"/>
      <c r="J14" s="10"/>
      <c r="K14" s="10"/>
      <c r="L14" s="78" t="s">
        <v>59</v>
      </c>
      <c r="M14" s="20"/>
      <c r="N14" s="80" t="s">
        <v>61</v>
      </c>
      <c r="O14" s="10"/>
      <c r="P14" s="10"/>
      <c r="Q14" s="10"/>
      <c r="R14" s="10"/>
      <c r="S14" s="78" t="s">
        <v>59</v>
      </c>
      <c r="T14" s="20"/>
      <c r="U14" s="80" t="s">
        <v>61</v>
      </c>
    </row>
    <row r="15" spans="1:22" s="2" customFormat="1" ht="31">
      <c r="A15" s="10"/>
      <c r="B15" s="10"/>
      <c r="C15" s="10"/>
      <c r="D15" s="10"/>
      <c r="E15" s="78" t="s">
        <v>60</v>
      </c>
      <c r="F15" s="19"/>
      <c r="G15" s="80" t="s">
        <v>61</v>
      </c>
      <c r="H15" s="10"/>
      <c r="I15" s="10"/>
      <c r="J15" s="10"/>
      <c r="K15" s="10"/>
      <c r="L15" s="78" t="s">
        <v>60</v>
      </c>
      <c r="M15" s="19"/>
      <c r="N15" s="80" t="s">
        <v>61</v>
      </c>
      <c r="O15" s="10"/>
      <c r="P15" s="10"/>
      <c r="Q15" s="10"/>
      <c r="R15" s="10"/>
      <c r="S15" s="78" t="s">
        <v>60</v>
      </c>
      <c r="T15" s="19"/>
      <c r="U15" s="80" t="s">
        <v>61</v>
      </c>
    </row>
    <row r="16" spans="1:22" s="2" customFormat="1" ht="31">
      <c r="A16" s="10"/>
      <c r="B16" s="10"/>
      <c r="C16" s="10"/>
      <c r="D16" s="10"/>
      <c r="E16" s="78" t="s">
        <v>64</v>
      </c>
      <c r="F16" s="19"/>
      <c r="G16" s="80" t="s">
        <v>61</v>
      </c>
      <c r="H16" s="10"/>
      <c r="I16" s="10"/>
      <c r="J16" s="10"/>
      <c r="K16" s="10"/>
      <c r="L16" s="78" t="s">
        <v>64</v>
      </c>
      <c r="M16" s="19"/>
      <c r="N16" s="80" t="s">
        <v>61</v>
      </c>
      <c r="O16" s="10"/>
      <c r="P16" s="10"/>
      <c r="Q16" s="10"/>
      <c r="R16" s="10"/>
      <c r="S16" s="78" t="s">
        <v>64</v>
      </c>
      <c r="T16" s="19"/>
      <c r="U16" s="80" t="s">
        <v>61</v>
      </c>
    </row>
    <row r="17" spans="1:21" s="2" customFormat="1" ht="26">
      <c r="A17" s="10"/>
      <c r="B17" s="10"/>
      <c r="C17" s="10"/>
      <c r="D17" s="10"/>
      <c r="E17" s="10" t="s">
        <v>65</v>
      </c>
      <c r="F17" s="20"/>
      <c r="G17" s="16"/>
      <c r="H17" s="10"/>
      <c r="I17" s="10"/>
      <c r="J17" s="10"/>
      <c r="K17" s="10"/>
      <c r="L17" s="10" t="s">
        <v>65</v>
      </c>
      <c r="M17" s="20"/>
      <c r="N17" s="16"/>
      <c r="O17" s="10"/>
      <c r="P17" s="10"/>
      <c r="Q17" s="10"/>
      <c r="R17" s="10"/>
      <c r="S17" s="10" t="s">
        <v>65</v>
      </c>
      <c r="T17" s="20"/>
      <c r="U17" s="16"/>
    </row>
    <row r="18" spans="1:21" s="2" customFormat="1">
      <c r="A18" s="10"/>
      <c r="B18" s="10"/>
      <c r="C18" s="10"/>
      <c r="D18" s="10"/>
      <c r="E18" s="10"/>
      <c r="F18" s="10"/>
      <c r="G18" s="10"/>
      <c r="H18" s="10"/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/>
    </row>
    <row r="19" spans="1:21" s="24" customFormat="1">
      <c r="A19" s="25"/>
    </row>
    <row r="20" spans="1:21" s="24" customFormat="1">
      <c r="A20" s="25"/>
      <c r="B20" s="25"/>
      <c r="D20" s="33" t="s">
        <v>22</v>
      </c>
      <c r="E20" s="25"/>
      <c r="G20" s="26"/>
      <c r="H20" s="26"/>
      <c r="I20" s="25"/>
      <c r="K20" s="33" t="s">
        <v>23</v>
      </c>
      <c r="L20" s="25"/>
      <c r="N20" s="26"/>
      <c r="R20" s="33" t="s">
        <v>24</v>
      </c>
      <c r="S20" s="25"/>
      <c r="U20" s="26"/>
    </row>
    <row r="21" spans="1:21" s="24" customFormat="1">
      <c r="A21" s="25"/>
      <c r="B21" s="10"/>
      <c r="C21" s="1"/>
      <c r="D21" s="11"/>
      <c r="E21" s="10" t="s">
        <v>2</v>
      </c>
      <c r="F21" s="17">
        <f ca="1">(ROUND(($L$70+($N$70-$L$70)*RAND()),0))*10</f>
        <v>20</v>
      </c>
      <c r="G21" s="28" t="s">
        <v>4</v>
      </c>
      <c r="H21" s="26"/>
      <c r="I21" s="25"/>
      <c r="K21" s="11"/>
      <c r="L21" s="10" t="s">
        <v>2</v>
      </c>
      <c r="M21" s="17">
        <f ca="1">(ROUND(($L$70+($N$70-$L$70)*RAND()),0))*10</f>
        <v>50</v>
      </c>
      <c r="N21" s="28" t="s">
        <v>4</v>
      </c>
      <c r="R21" s="11"/>
      <c r="S21" s="10" t="s">
        <v>2</v>
      </c>
      <c r="T21" s="17">
        <f ca="1">(ROUND(($L$70+($N$70-$L$70)*RAND()),0))*10</f>
        <v>110</v>
      </c>
      <c r="U21" s="28" t="s">
        <v>4</v>
      </c>
    </row>
    <row r="22" spans="1:21" s="24" customFormat="1">
      <c r="A22" s="25"/>
      <c r="B22" s="12"/>
      <c r="C22" s="2"/>
      <c r="D22" s="13"/>
      <c r="E22" s="78" t="s">
        <v>57</v>
      </c>
      <c r="F22" s="10"/>
      <c r="G22" s="10"/>
      <c r="H22" s="26"/>
      <c r="I22" s="25"/>
      <c r="K22" s="13"/>
      <c r="L22" s="78" t="s">
        <v>57</v>
      </c>
      <c r="M22" s="10"/>
      <c r="N22" s="10"/>
      <c r="R22" s="13"/>
      <c r="S22" s="78" t="s">
        <v>57</v>
      </c>
      <c r="T22" s="10"/>
      <c r="U22" s="10"/>
    </row>
    <row r="23" spans="1:21" s="24" customFormat="1">
      <c r="A23" s="25"/>
      <c r="B23" s="12"/>
      <c r="C23" s="2"/>
      <c r="D23" s="13"/>
      <c r="E23" s="78"/>
      <c r="F23" s="79">
        <f ca="1">(ROUND(($D$70+($F$70-$D$70)*RAND()),0))</f>
        <v>13</v>
      </c>
      <c r="G23" s="78" t="s">
        <v>62</v>
      </c>
      <c r="H23" s="26"/>
      <c r="I23" s="25"/>
      <c r="K23" s="13"/>
      <c r="L23" s="78"/>
      <c r="M23" s="79">
        <f ca="1">(ROUND(($D$70+($F$70-$D$70)*RAND()),0))</f>
        <v>19</v>
      </c>
      <c r="N23" s="78" t="s">
        <v>62</v>
      </c>
      <c r="R23" s="13"/>
      <c r="S23" s="78"/>
      <c r="T23" s="79">
        <f ca="1">(ROUND(($D$70+($F$70-$D$70)*RAND()),0))</f>
        <v>3</v>
      </c>
      <c r="U23" s="78" t="s">
        <v>62</v>
      </c>
    </row>
    <row r="24" spans="1:21" s="24" customFormat="1">
      <c r="A24" s="25"/>
      <c r="B24" s="15"/>
      <c r="C24" s="2"/>
      <c r="D24" s="14"/>
      <c r="E24" s="10" t="s">
        <v>63</v>
      </c>
      <c r="F24" s="82">
        <f ca="1">ROUND(RANDBETWEEN(5,10)/10,1)</f>
        <v>0.7</v>
      </c>
      <c r="G24" s="28"/>
      <c r="H24" s="26"/>
      <c r="I24" s="25"/>
      <c r="K24" s="14"/>
      <c r="L24" s="10" t="s">
        <v>63</v>
      </c>
      <c r="M24" s="82">
        <f ca="1">ROUND(RANDBETWEEN(5,10)/10,1)</f>
        <v>0.9</v>
      </c>
      <c r="N24" s="28"/>
      <c r="R24" s="14"/>
      <c r="S24" s="10" t="s">
        <v>63</v>
      </c>
      <c r="T24" s="82">
        <f ca="1">ROUND(RANDBETWEEN(5,10)/10,1)</f>
        <v>0.5</v>
      </c>
      <c r="U24" s="28"/>
    </row>
    <row r="25" spans="1:21" s="24" customFormat="1">
      <c r="A25" s="25"/>
      <c r="B25" s="15"/>
      <c r="C25" s="2"/>
      <c r="D25" s="14"/>
      <c r="E25" s="78" t="s">
        <v>58</v>
      </c>
      <c r="F25" s="10"/>
      <c r="G25" s="78"/>
      <c r="H25" s="26"/>
      <c r="I25" s="25"/>
      <c r="K25" s="14"/>
      <c r="L25" s="78" t="s">
        <v>58</v>
      </c>
      <c r="M25" s="10"/>
      <c r="N25" s="78"/>
      <c r="R25" s="14"/>
      <c r="S25" s="78" t="s">
        <v>58</v>
      </c>
      <c r="T25" s="10"/>
      <c r="U25" s="78"/>
    </row>
    <row r="26" spans="1:21" s="24" customFormat="1">
      <c r="A26" s="10"/>
      <c r="B26" s="10"/>
      <c r="C26" s="10"/>
      <c r="D26" s="10"/>
      <c r="E26" s="10"/>
      <c r="F26" s="20"/>
      <c r="G26" s="78" t="s">
        <v>62</v>
      </c>
      <c r="H26" s="10"/>
      <c r="I26" s="10"/>
      <c r="J26" s="10"/>
      <c r="K26" s="10"/>
      <c r="L26" s="10"/>
      <c r="M26" s="20"/>
      <c r="N26" s="78" t="s">
        <v>62</v>
      </c>
      <c r="O26" s="10"/>
      <c r="P26" s="10"/>
      <c r="Q26" s="10"/>
      <c r="R26" s="10"/>
      <c r="S26" s="10"/>
      <c r="T26" s="20"/>
      <c r="U26" s="78" t="s">
        <v>62</v>
      </c>
    </row>
    <row r="27" spans="1:21" s="24" customFormat="1" ht="26">
      <c r="A27" s="10"/>
      <c r="B27" s="10"/>
      <c r="C27" s="10"/>
      <c r="D27" s="10"/>
      <c r="E27" s="10" t="s">
        <v>3</v>
      </c>
      <c r="F27" s="20"/>
      <c r="G27" s="16"/>
      <c r="H27" s="10"/>
      <c r="I27" s="10"/>
      <c r="J27" s="10"/>
      <c r="K27" s="10"/>
      <c r="L27" s="10" t="s">
        <v>3</v>
      </c>
      <c r="M27" s="20"/>
      <c r="N27" s="16"/>
      <c r="O27" s="10"/>
      <c r="P27" s="10"/>
      <c r="Q27" s="10"/>
      <c r="R27" s="10"/>
      <c r="S27" s="10" t="s">
        <v>3</v>
      </c>
      <c r="T27" s="20"/>
      <c r="U27" s="16"/>
    </row>
    <row r="28" spans="1:21" s="24" customFormat="1" ht="26">
      <c r="A28" s="10"/>
      <c r="B28" s="10"/>
      <c r="C28" s="10"/>
      <c r="D28" s="10"/>
      <c r="E28" s="10" t="s">
        <v>8</v>
      </c>
      <c r="F28" s="20"/>
      <c r="G28" s="16" t="s">
        <v>4</v>
      </c>
      <c r="H28" s="10"/>
      <c r="I28" s="10"/>
      <c r="J28" s="10"/>
      <c r="K28" s="10"/>
      <c r="L28" s="10" t="s">
        <v>8</v>
      </c>
      <c r="M28" s="20"/>
      <c r="N28" s="16" t="s">
        <v>4</v>
      </c>
      <c r="O28" s="10"/>
      <c r="P28" s="10"/>
      <c r="Q28" s="10"/>
      <c r="R28" s="10"/>
      <c r="S28" s="10" t="s">
        <v>8</v>
      </c>
      <c r="T28" s="20"/>
      <c r="U28" s="16" t="s">
        <v>4</v>
      </c>
    </row>
    <row r="29" spans="1:21" s="24" customFormat="1">
      <c r="A29" s="10"/>
      <c r="B29" s="10"/>
      <c r="C29" s="10"/>
      <c r="D29" s="10"/>
      <c r="E29" s="12" t="s">
        <v>18</v>
      </c>
      <c r="F29" s="19"/>
      <c r="G29" s="28"/>
      <c r="H29" s="10"/>
      <c r="I29" s="10"/>
      <c r="J29" s="10"/>
      <c r="K29" s="10"/>
      <c r="L29" s="12" t="s">
        <v>18</v>
      </c>
      <c r="M29" s="19"/>
      <c r="N29" s="28"/>
      <c r="O29" s="10"/>
      <c r="P29" s="10"/>
      <c r="Q29" s="10"/>
      <c r="R29" s="10"/>
      <c r="S29" s="12" t="s">
        <v>18</v>
      </c>
      <c r="T29" s="19"/>
      <c r="U29" s="28"/>
    </row>
    <row r="30" spans="1:21" s="24" customFormat="1" ht="31">
      <c r="A30" s="10"/>
      <c r="B30" s="10"/>
      <c r="C30" s="10"/>
      <c r="D30" s="10"/>
      <c r="E30" s="78" t="s">
        <v>59</v>
      </c>
      <c r="F30" s="20"/>
      <c r="G30" s="80" t="s">
        <v>61</v>
      </c>
      <c r="H30" s="10"/>
      <c r="I30" s="10"/>
      <c r="J30" s="10"/>
      <c r="K30" s="10"/>
      <c r="L30" s="78" t="s">
        <v>59</v>
      </c>
      <c r="M30" s="20"/>
      <c r="N30" s="80" t="s">
        <v>61</v>
      </c>
      <c r="O30" s="10"/>
      <c r="P30" s="10"/>
      <c r="Q30" s="10"/>
      <c r="R30" s="10"/>
      <c r="S30" s="78" t="s">
        <v>59</v>
      </c>
      <c r="T30" s="20"/>
      <c r="U30" s="80" t="s">
        <v>61</v>
      </c>
    </row>
    <row r="31" spans="1:21" s="24" customFormat="1" ht="31">
      <c r="A31" s="10"/>
      <c r="B31" s="10"/>
      <c r="C31" s="10"/>
      <c r="D31" s="10"/>
      <c r="E31" s="78" t="s">
        <v>60</v>
      </c>
      <c r="F31" s="19"/>
      <c r="G31" s="80" t="s">
        <v>61</v>
      </c>
      <c r="H31" s="10"/>
      <c r="I31" s="10"/>
      <c r="J31" s="10"/>
      <c r="K31" s="10"/>
      <c r="L31" s="78" t="s">
        <v>60</v>
      </c>
      <c r="M31" s="19"/>
      <c r="N31" s="80" t="s">
        <v>61</v>
      </c>
      <c r="O31" s="10"/>
      <c r="P31" s="10"/>
      <c r="Q31" s="10"/>
      <c r="R31" s="10"/>
      <c r="S31" s="78" t="s">
        <v>60</v>
      </c>
      <c r="T31" s="19"/>
      <c r="U31" s="80" t="s">
        <v>61</v>
      </c>
    </row>
    <row r="32" spans="1:21" s="24" customFormat="1" ht="31">
      <c r="A32" s="10"/>
      <c r="B32" s="10"/>
      <c r="C32" s="10"/>
      <c r="D32" s="10"/>
      <c r="E32" s="78" t="s">
        <v>64</v>
      </c>
      <c r="F32" s="19"/>
      <c r="G32" s="80" t="s">
        <v>61</v>
      </c>
      <c r="H32" s="10"/>
      <c r="I32" s="10"/>
      <c r="J32" s="10"/>
      <c r="K32" s="10"/>
      <c r="L32" s="78" t="s">
        <v>64</v>
      </c>
      <c r="M32" s="19"/>
      <c r="N32" s="80" t="s">
        <v>61</v>
      </c>
      <c r="O32" s="10"/>
      <c r="P32" s="10"/>
      <c r="Q32" s="10"/>
      <c r="R32" s="10"/>
      <c r="S32" s="78" t="s">
        <v>64</v>
      </c>
      <c r="T32" s="19"/>
      <c r="U32" s="80" t="s">
        <v>61</v>
      </c>
    </row>
    <row r="33" spans="1:21" s="24" customFormat="1" ht="26">
      <c r="A33" s="10"/>
      <c r="B33" s="10"/>
      <c r="C33" s="10"/>
      <c r="D33" s="10"/>
      <c r="E33" s="10" t="s">
        <v>65</v>
      </c>
      <c r="F33" s="20"/>
      <c r="G33" s="16"/>
      <c r="H33" s="10"/>
      <c r="I33" s="10"/>
      <c r="J33" s="10"/>
      <c r="K33" s="10"/>
      <c r="L33" s="10" t="s">
        <v>65</v>
      </c>
      <c r="M33" s="20"/>
      <c r="N33" s="16"/>
      <c r="O33" s="10"/>
      <c r="P33" s="10"/>
      <c r="Q33" s="10"/>
      <c r="R33" s="10"/>
      <c r="S33" s="10" t="s">
        <v>65</v>
      </c>
      <c r="T33" s="20"/>
      <c r="U33" s="16"/>
    </row>
    <row r="34" spans="1:21" s="24" customFormat="1">
      <c r="A34" s="10"/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</row>
    <row r="35" spans="1:21" s="24" customFormat="1">
      <c r="A35" s="10"/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</row>
    <row r="36" spans="1:21" s="24" customFormat="1">
      <c r="A36" s="10"/>
      <c r="B36" s="10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</row>
    <row r="37" spans="1:21" s="24" customFormat="1">
      <c r="A37" s="10"/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</row>
    <row r="38" spans="1:21" s="24" customFormat="1">
      <c r="A38" s="10"/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</row>
    <row r="39" spans="1:21" s="24" customFormat="1">
      <c r="A39" s="10"/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</row>
    <row r="40" spans="1:21" s="24" customFormat="1">
      <c r="A40" s="10"/>
      <c r="B40" s="10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</row>
    <row r="41" spans="1:21" s="24" customFormat="1">
      <c r="A41" s="10"/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</row>
    <row r="42" spans="1:21" s="24" customFormat="1">
      <c r="A42" s="10"/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</row>
    <row r="43" spans="1:21" s="24" customFormat="1">
      <c r="A43" s="10"/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</row>
    <row r="44" spans="1:21" s="24" customFormat="1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</row>
    <row r="45" spans="1:21" s="24" customFormat="1">
      <c r="A45" s="25"/>
      <c r="C45" s="26"/>
      <c r="D45" s="25"/>
      <c r="F45" s="26"/>
      <c r="G45" s="15"/>
      <c r="H45" s="26"/>
      <c r="I45" s="25"/>
      <c r="K45" s="26"/>
      <c r="L45" s="25"/>
      <c r="N45" s="26"/>
    </row>
    <row r="46" spans="1:21" s="24" customFormat="1">
      <c r="A46" s="25"/>
      <c r="C46" s="26"/>
      <c r="D46" s="25"/>
      <c r="F46" s="26"/>
      <c r="G46" s="15"/>
      <c r="H46" s="26"/>
      <c r="I46" s="25"/>
      <c r="K46" s="26"/>
      <c r="L46" s="25"/>
      <c r="N46" s="26"/>
    </row>
    <row r="47" spans="1:21" s="24" customFormat="1">
      <c r="A47" s="25"/>
      <c r="C47" s="26"/>
      <c r="D47" s="25"/>
      <c r="F47" s="26"/>
      <c r="G47" s="15"/>
      <c r="H47" s="26"/>
      <c r="I47" s="25"/>
      <c r="K47" s="26"/>
      <c r="L47" s="25"/>
      <c r="N47" s="26"/>
    </row>
    <row r="48" spans="1:21" s="24" customFormat="1">
      <c r="A48" s="25"/>
      <c r="C48" s="26"/>
      <c r="D48" s="25"/>
      <c r="F48" s="26"/>
      <c r="G48" s="15"/>
      <c r="H48" s="26"/>
      <c r="I48" s="25"/>
      <c r="K48" s="26"/>
      <c r="L48" s="25"/>
      <c r="N48" s="26"/>
    </row>
    <row r="49" spans="1:22" s="24" customFormat="1">
      <c r="A49" s="25"/>
      <c r="C49" s="26"/>
      <c r="D49" s="25"/>
      <c r="F49" s="26"/>
      <c r="G49" s="15"/>
      <c r="H49" s="26"/>
      <c r="I49" s="25"/>
      <c r="K49" s="26"/>
      <c r="L49" s="25"/>
      <c r="N49" s="26"/>
    </row>
    <row r="50" spans="1:22" s="24" customFormat="1">
      <c r="A50" s="25"/>
      <c r="C50" s="26"/>
      <c r="D50" s="25"/>
      <c r="F50" s="26"/>
      <c r="G50" s="15"/>
      <c r="H50" s="26"/>
      <c r="I50" s="25"/>
      <c r="K50" s="26"/>
      <c r="L50" s="25"/>
      <c r="N50" s="26"/>
    </row>
    <row r="51" spans="1:22" s="24" customFormat="1">
      <c r="A51" s="25"/>
      <c r="C51" s="26"/>
      <c r="D51" s="25"/>
      <c r="F51" s="26"/>
      <c r="G51" s="25"/>
      <c r="H51" s="26"/>
      <c r="I51" s="25"/>
      <c r="K51" s="26"/>
      <c r="L51" s="25"/>
      <c r="N51" s="26"/>
    </row>
    <row r="52" spans="1:22" ht="10.5" customHeight="1">
      <c r="A52" s="21"/>
      <c r="B52" s="22"/>
      <c r="C52" s="23"/>
      <c r="D52" s="21"/>
      <c r="E52" s="22"/>
      <c r="F52" s="23"/>
      <c r="G52" s="21"/>
      <c r="H52" s="23"/>
      <c r="I52" s="21"/>
      <c r="J52" s="22"/>
      <c r="K52" s="23"/>
      <c r="L52" s="21"/>
      <c r="M52" s="22"/>
      <c r="N52" s="23"/>
      <c r="O52" s="22"/>
      <c r="P52" s="22"/>
      <c r="Q52" s="22"/>
      <c r="R52" s="22"/>
      <c r="S52" s="22"/>
      <c r="T52" s="22"/>
      <c r="U52" s="22"/>
      <c r="V52" s="22"/>
    </row>
    <row r="53" spans="1:22" s="2" customFormat="1">
      <c r="A53" s="27" t="s">
        <v>1</v>
      </c>
      <c r="C53" s="13"/>
      <c r="D53" s="15"/>
      <c r="E53" s="81" t="s">
        <v>58</v>
      </c>
      <c r="F53" s="81">
        <f ca="1">F7*F54</f>
        <v>3</v>
      </c>
      <c r="G53" s="27" t="s">
        <v>62</v>
      </c>
      <c r="H53" s="13"/>
      <c r="I53" s="15"/>
      <c r="K53" s="13"/>
      <c r="L53" s="81" t="s">
        <v>58</v>
      </c>
      <c r="M53" s="81">
        <f ca="1">M7*M54</f>
        <v>34</v>
      </c>
      <c r="N53" s="27" t="s">
        <v>62</v>
      </c>
      <c r="S53" s="81" t="s">
        <v>58</v>
      </c>
      <c r="T53" s="81">
        <f ca="1">T7*T54</f>
        <v>39</v>
      </c>
      <c r="U53" s="27" t="s">
        <v>62</v>
      </c>
    </row>
    <row r="54" spans="1:22" s="2" customFormat="1" ht="26">
      <c r="A54" s="27"/>
      <c r="C54" s="29"/>
      <c r="D54" s="32" t="s">
        <v>17</v>
      </c>
      <c r="E54" s="10" t="s">
        <v>3</v>
      </c>
      <c r="F54" s="20">
        <v>1</v>
      </c>
      <c r="G54" s="16"/>
      <c r="J54" s="29"/>
      <c r="K54" s="32" t="s">
        <v>19</v>
      </c>
      <c r="L54" s="10" t="s">
        <v>3</v>
      </c>
      <c r="M54" s="20">
        <v>2</v>
      </c>
      <c r="N54" s="16"/>
      <c r="R54" s="32" t="s">
        <v>21</v>
      </c>
      <c r="S54" s="10" t="s">
        <v>3</v>
      </c>
      <c r="T54" s="20">
        <v>3</v>
      </c>
      <c r="U54" s="16"/>
    </row>
    <row r="55" spans="1:22" s="2" customFormat="1" ht="26">
      <c r="A55" s="27"/>
      <c r="C55" s="13"/>
      <c r="D55" s="15"/>
      <c r="E55" s="10" t="s">
        <v>8</v>
      </c>
      <c r="F55" s="20">
        <f ca="1">F5/F54/F8</f>
        <v>50</v>
      </c>
      <c r="G55" s="16" t="s">
        <v>4</v>
      </c>
      <c r="J55" s="13"/>
      <c r="K55" s="15"/>
      <c r="L55" s="10" t="s">
        <v>8</v>
      </c>
      <c r="M55" s="20">
        <f ca="1">M5/M54/M8</f>
        <v>40</v>
      </c>
      <c r="N55" s="16" t="s">
        <v>4</v>
      </c>
      <c r="R55" s="15"/>
      <c r="S55" s="10" t="s">
        <v>8</v>
      </c>
      <c r="T55" s="20">
        <f ca="1">T5/T54/T8</f>
        <v>33.333333333333336</v>
      </c>
      <c r="U55" s="16" t="s">
        <v>4</v>
      </c>
    </row>
    <row r="56" spans="1:22" s="2" customFormat="1">
      <c r="A56" s="27"/>
      <c r="C56" s="13"/>
      <c r="D56" s="13"/>
      <c r="E56" s="12" t="s">
        <v>18</v>
      </c>
      <c r="F56" s="19" t="s">
        <v>20</v>
      </c>
      <c r="G56" s="28"/>
      <c r="J56" s="13"/>
      <c r="K56" s="13"/>
      <c r="L56" s="12" t="s">
        <v>18</v>
      </c>
      <c r="M56" s="19" t="s">
        <v>20</v>
      </c>
      <c r="N56" s="28"/>
      <c r="R56" s="13"/>
      <c r="S56" s="12" t="s">
        <v>18</v>
      </c>
      <c r="T56" s="19" t="s">
        <v>20</v>
      </c>
      <c r="U56" s="28"/>
    </row>
    <row r="57" spans="1:22" s="2" customFormat="1" ht="31">
      <c r="A57" s="10"/>
      <c r="B57" s="10"/>
      <c r="C57" s="10"/>
      <c r="D57" s="10"/>
      <c r="E57" s="78" t="s">
        <v>59</v>
      </c>
      <c r="F57" s="10">
        <f ca="1">F55*F53</f>
        <v>150</v>
      </c>
      <c r="G57" s="80" t="s">
        <v>61</v>
      </c>
      <c r="H57" s="10"/>
      <c r="I57" s="10"/>
      <c r="J57" s="10"/>
      <c r="K57" s="10"/>
      <c r="L57" s="78" t="s">
        <v>59</v>
      </c>
      <c r="M57" s="10">
        <f ca="1">M55*M53</f>
        <v>1360</v>
      </c>
      <c r="N57" s="80" t="s">
        <v>61</v>
      </c>
      <c r="O57" s="10"/>
      <c r="P57" s="10"/>
      <c r="Q57" s="10"/>
      <c r="R57" s="10"/>
      <c r="S57" s="78" t="s">
        <v>59</v>
      </c>
      <c r="T57" s="10">
        <f ca="1">T55*T53</f>
        <v>1300</v>
      </c>
      <c r="U57" s="80" t="s">
        <v>61</v>
      </c>
      <c r="V57" s="10"/>
    </row>
    <row r="58" spans="1:22" s="2" customFormat="1" ht="31">
      <c r="A58" s="10"/>
      <c r="B58" s="10"/>
      <c r="C58" s="10"/>
      <c r="D58" s="10"/>
      <c r="E58" s="78" t="s">
        <v>60</v>
      </c>
      <c r="F58" s="10">
        <f ca="1">F5*F7</f>
        <v>150</v>
      </c>
      <c r="G58" s="80" t="s">
        <v>61</v>
      </c>
      <c r="H58" s="10"/>
      <c r="I58" s="10"/>
      <c r="J58" s="10"/>
      <c r="K58" s="10"/>
      <c r="L58" s="78" t="s">
        <v>60</v>
      </c>
      <c r="M58" s="10">
        <f ca="1">M5*M7</f>
        <v>1360</v>
      </c>
      <c r="N58" s="80" t="s">
        <v>61</v>
      </c>
      <c r="O58" s="10"/>
      <c r="P58" s="10"/>
      <c r="Q58" s="10"/>
      <c r="R58" s="10"/>
      <c r="S58" s="78" t="s">
        <v>60</v>
      </c>
      <c r="T58" s="10">
        <f ca="1">T5*T7</f>
        <v>1040</v>
      </c>
      <c r="U58" s="80" t="s">
        <v>61</v>
      </c>
      <c r="V58" s="10"/>
    </row>
    <row r="59" spans="1:22" s="2" customFormat="1" ht="31">
      <c r="A59" s="10"/>
      <c r="B59" s="10"/>
      <c r="C59" s="10"/>
      <c r="D59" s="10"/>
      <c r="E59" s="78" t="s">
        <v>64</v>
      </c>
      <c r="F59" s="10">
        <f ca="1">F57-F58</f>
        <v>0</v>
      </c>
      <c r="G59" s="80" t="s">
        <v>61</v>
      </c>
      <c r="H59" s="10"/>
      <c r="I59" s="10"/>
      <c r="J59" s="10"/>
      <c r="K59" s="10"/>
      <c r="L59" s="78" t="s">
        <v>64</v>
      </c>
      <c r="M59" s="10">
        <f ca="1">M57-M58</f>
        <v>0</v>
      </c>
      <c r="N59" s="80" t="s">
        <v>61</v>
      </c>
      <c r="O59" s="10"/>
      <c r="P59" s="10"/>
      <c r="Q59" s="10"/>
      <c r="R59" s="10"/>
      <c r="S59" s="78" t="s">
        <v>64</v>
      </c>
      <c r="T59" s="10">
        <f ca="1">T57-T58</f>
        <v>260</v>
      </c>
      <c r="U59" s="80" t="s">
        <v>61</v>
      </c>
      <c r="V59" s="10"/>
    </row>
    <row r="60" spans="1:22" s="2" customFormat="1">
      <c r="A60" s="10"/>
      <c r="B60" s="10"/>
      <c r="C60" s="10"/>
      <c r="D60" s="10"/>
      <c r="E60" s="78" t="s">
        <v>65</v>
      </c>
      <c r="F60" s="10">
        <f ca="1">F5/F55</f>
        <v>1</v>
      </c>
      <c r="G60" s="80"/>
      <c r="H60" s="10"/>
      <c r="I60" s="10"/>
      <c r="J60" s="10"/>
      <c r="K60" s="10"/>
      <c r="L60" s="78" t="s">
        <v>65</v>
      </c>
      <c r="M60" s="10">
        <f ca="1">M5/M55</f>
        <v>2</v>
      </c>
      <c r="N60" s="80"/>
      <c r="O60" s="10"/>
      <c r="P60" s="10"/>
      <c r="Q60" s="10"/>
      <c r="R60" s="10"/>
      <c r="S60" s="78" t="s">
        <v>65</v>
      </c>
      <c r="T60" s="10">
        <f ca="1">T5/T55</f>
        <v>2.4</v>
      </c>
      <c r="U60" s="80"/>
      <c r="V60" s="10"/>
    </row>
    <row r="61" spans="1:22" s="2" customFormat="1">
      <c r="A61" s="10"/>
      <c r="B61" s="10"/>
      <c r="C61" s="10"/>
      <c r="D61" s="10"/>
      <c r="E61" s="78"/>
      <c r="F61" s="10"/>
      <c r="G61" s="80"/>
      <c r="H61" s="10"/>
      <c r="I61" s="10"/>
      <c r="J61" s="10"/>
      <c r="K61" s="10"/>
      <c r="L61" s="78"/>
      <c r="M61" s="10"/>
      <c r="N61" s="80"/>
      <c r="O61" s="10"/>
      <c r="P61" s="10"/>
      <c r="Q61" s="10"/>
      <c r="R61" s="10"/>
      <c r="S61" s="78"/>
      <c r="T61" s="10"/>
      <c r="U61" s="80"/>
      <c r="V61" s="10"/>
    </row>
    <row r="62" spans="1:22" s="2" customFormat="1">
      <c r="A62" s="10"/>
      <c r="B62" s="10"/>
      <c r="C62" s="10"/>
      <c r="D62" s="10"/>
      <c r="E62" s="81" t="s">
        <v>58</v>
      </c>
      <c r="F62" s="81">
        <f ca="1">F23*F63</f>
        <v>52</v>
      </c>
      <c r="G62" s="27" t="s">
        <v>62</v>
      </c>
      <c r="H62" s="10"/>
      <c r="I62" s="10"/>
      <c r="J62" s="10"/>
      <c r="K62" s="10"/>
      <c r="L62" s="81" t="s">
        <v>58</v>
      </c>
      <c r="M62" s="81">
        <f ca="1">M23*M63</f>
        <v>95</v>
      </c>
      <c r="N62" s="27" t="s">
        <v>62</v>
      </c>
      <c r="O62" s="10"/>
      <c r="P62" s="10"/>
      <c r="Q62" s="10"/>
      <c r="R62" s="10"/>
      <c r="S62" s="81" t="s">
        <v>58</v>
      </c>
      <c r="T62" s="81">
        <f ca="1">T23*T63</f>
        <v>18</v>
      </c>
      <c r="U62" s="27" t="s">
        <v>62</v>
      </c>
      <c r="V62" s="10"/>
    </row>
    <row r="63" spans="1:22" s="2" customFormat="1" ht="26">
      <c r="A63" s="10"/>
      <c r="B63" s="10"/>
      <c r="C63" s="29"/>
      <c r="D63" s="32" t="s">
        <v>22</v>
      </c>
      <c r="E63" s="10" t="s">
        <v>3</v>
      </c>
      <c r="F63" s="20">
        <v>4</v>
      </c>
      <c r="G63" s="16"/>
      <c r="H63" s="10"/>
      <c r="I63" s="10"/>
      <c r="J63" s="29"/>
      <c r="K63" s="32" t="s">
        <v>23</v>
      </c>
      <c r="L63" s="10" t="s">
        <v>3</v>
      </c>
      <c r="M63" s="20">
        <v>5</v>
      </c>
      <c r="N63" s="16"/>
      <c r="O63" s="10"/>
      <c r="P63" s="10"/>
      <c r="R63" s="32" t="s">
        <v>24</v>
      </c>
      <c r="S63" s="10" t="s">
        <v>3</v>
      </c>
      <c r="T63" s="20">
        <v>6</v>
      </c>
      <c r="U63" s="16"/>
      <c r="V63" s="10"/>
    </row>
    <row r="64" spans="1:22" s="2" customFormat="1" ht="26">
      <c r="A64" s="27"/>
      <c r="E64" s="10" t="s">
        <v>8</v>
      </c>
      <c r="F64" s="20">
        <f ca="1">F21/F63/F24</f>
        <v>7.1428571428571432</v>
      </c>
      <c r="G64" s="16" t="s">
        <v>4</v>
      </c>
      <c r="L64" s="10" t="s">
        <v>8</v>
      </c>
      <c r="M64" s="20">
        <f ca="1">M21/M63/M24</f>
        <v>11.111111111111111</v>
      </c>
      <c r="N64" s="16" t="s">
        <v>4</v>
      </c>
      <c r="S64" s="10" t="s">
        <v>8</v>
      </c>
      <c r="T64" s="20">
        <f ca="1">T21/T63/T24</f>
        <v>36.666666666666664</v>
      </c>
      <c r="U64" s="16" t="s">
        <v>4</v>
      </c>
    </row>
    <row r="65" spans="1:22" s="2" customFormat="1">
      <c r="A65" s="27"/>
      <c r="C65" s="13"/>
      <c r="D65" s="15"/>
      <c r="E65" s="12" t="s">
        <v>18</v>
      </c>
      <c r="F65" s="19" t="s">
        <v>20</v>
      </c>
      <c r="G65" s="28"/>
      <c r="J65" s="13"/>
      <c r="K65" s="15"/>
      <c r="L65" s="12" t="s">
        <v>18</v>
      </c>
      <c r="M65" s="19" t="s">
        <v>20</v>
      </c>
      <c r="N65" s="28"/>
      <c r="R65" s="15"/>
      <c r="S65" s="12" t="s">
        <v>18</v>
      </c>
      <c r="T65" s="19" t="s">
        <v>20</v>
      </c>
      <c r="U65" s="28"/>
    </row>
    <row r="66" spans="1:22" s="2" customFormat="1" ht="31">
      <c r="A66" s="27"/>
      <c r="C66" s="13"/>
      <c r="D66" s="13"/>
      <c r="E66" s="78" t="s">
        <v>59</v>
      </c>
      <c r="F66" s="10">
        <f ca="1">F64*F62</f>
        <v>371.42857142857144</v>
      </c>
      <c r="G66" s="80" t="s">
        <v>61</v>
      </c>
      <c r="J66" s="13"/>
      <c r="K66" s="13"/>
      <c r="L66" s="78" t="s">
        <v>59</v>
      </c>
      <c r="M66" s="10">
        <f ca="1">M64*M62</f>
        <v>1055.5555555555554</v>
      </c>
      <c r="N66" s="80" t="s">
        <v>61</v>
      </c>
      <c r="R66" s="13"/>
      <c r="S66" s="78" t="s">
        <v>59</v>
      </c>
      <c r="T66" s="10">
        <f ca="1">T64*T62</f>
        <v>660</v>
      </c>
      <c r="U66" s="80" t="s">
        <v>61</v>
      </c>
    </row>
    <row r="67" spans="1:22" s="2" customFormat="1" ht="31">
      <c r="A67" s="10"/>
      <c r="B67" s="10"/>
      <c r="C67" s="10"/>
      <c r="D67" s="10"/>
      <c r="E67" s="78" t="s">
        <v>60</v>
      </c>
      <c r="F67" s="10">
        <f ca="1">F21*F23</f>
        <v>260</v>
      </c>
      <c r="G67" s="80" t="s">
        <v>61</v>
      </c>
      <c r="H67" s="10"/>
      <c r="I67" s="10"/>
      <c r="J67" s="10"/>
      <c r="K67" s="10"/>
      <c r="L67" s="78" t="s">
        <v>60</v>
      </c>
      <c r="M67" s="10">
        <f ca="1">M21*M23</f>
        <v>950</v>
      </c>
      <c r="N67" s="80" t="s">
        <v>61</v>
      </c>
      <c r="O67" s="10"/>
      <c r="P67" s="10"/>
      <c r="Q67" s="10"/>
      <c r="R67" s="10"/>
      <c r="S67" s="78" t="s">
        <v>60</v>
      </c>
      <c r="T67" s="10">
        <f ca="1">T21*T23</f>
        <v>330</v>
      </c>
      <c r="U67" s="80" t="s">
        <v>61</v>
      </c>
      <c r="V67" s="10"/>
    </row>
    <row r="68" spans="1:22" s="2" customFormat="1" ht="31">
      <c r="A68" s="10"/>
      <c r="B68" s="10"/>
      <c r="C68" s="10"/>
      <c r="D68" s="10"/>
      <c r="E68" s="78" t="s">
        <v>64</v>
      </c>
      <c r="F68" s="10">
        <f ca="1">F66-F67</f>
        <v>111.42857142857144</v>
      </c>
      <c r="G68" s="80" t="s">
        <v>61</v>
      </c>
      <c r="H68" s="10"/>
      <c r="I68" s="10"/>
      <c r="J68" s="10"/>
      <c r="K68" s="10"/>
      <c r="L68" s="78" t="s">
        <v>64</v>
      </c>
      <c r="M68" s="10">
        <f ca="1">M66-M67</f>
        <v>105.55555555555543</v>
      </c>
      <c r="N68" s="80" t="s">
        <v>61</v>
      </c>
      <c r="O68" s="10"/>
      <c r="P68" s="10"/>
      <c r="Q68" s="10"/>
      <c r="R68" s="10"/>
      <c r="S68" s="78" t="s">
        <v>64</v>
      </c>
      <c r="T68" s="10">
        <f ca="1">T66-T67</f>
        <v>330</v>
      </c>
      <c r="U68" s="80" t="s">
        <v>61</v>
      </c>
      <c r="V68" s="10"/>
    </row>
    <row r="69" spans="1:22" s="2" customFormat="1" ht="26" thickBot="1">
      <c r="A69" s="10"/>
      <c r="B69" s="10"/>
      <c r="C69" s="10"/>
      <c r="D69" s="10"/>
      <c r="E69" s="78" t="s">
        <v>65</v>
      </c>
      <c r="F69" s="10">
        <f ca="1">F21/F64</f>
        <v>2.8</v>
      </c>
      <c r="G69" s="80"/>
      <c r="H69" s="10"/>
      <c r="I69" s="10"/>
      <c r="J69" s="10"/>
      <c r="K69" s="10"/>
      <c r="L69" s="78" t="s">
        <v>65</v>
      </c>
      <c r="M69" s="10">
        <f ca="1">M21/M64</f>
        <v>4.5</v>
      </c>
      <c r="N69" s="80"/>
      <c r="O69" s="10"/>
      <c r="P69" s="10"/>
      <c r="Q69" s="10"/>
      <c r="R69" s="10"/>
      <c r="S69" s="78" t="s">
        <v>65</v>
      </c>
      <c r="T69" s="10">
        <f ca="1">T21/T64</f>
        <v>3</v>
      </c>
      <c r="U69" s="80"/>
      <c r="V69" s="10"/>
    </row>
    <row r="70" spans="1:22" ht="26" thickBot="1">
      <c r="A70" s="9"/>
      <c r="B70" s="5"/>
      <c r="C70" s="4" t="s">
        <v>56</v>
      </c>
      <c r="D70" s="5">
        <v>1</v>
      </c>
      <c r="E70" s="6" t="s">
        <v>0</v>
      </c>
      <c r="F70" s="7">
        <v>20</v>
      </c>
      <c r="H70" s="3"/>
      <c r="I70" s="5"/>
      <c r="J70" s="5"/>
      <c r="K70" s="4" t="s">
        <v>2</v>
      </c>
      <c r="L70" s="5">
        <v>1</v>
      </c>
      <c r="M70" s="6" t="s">
        <v>0</v>
      </c>
      <c r="N70" s="7">
        <v>11</v>
      </c>
      <c r="O70" s="1" t="s">
        <v>15</v>
      </c>
    </row>
    <row r="71" spans="1:22">
      <c r="C71" s="1" t="s">
        <v>14</v>
      </c>
    </row>
  </sheetData>
  <sheetProtection sheet="1" objects="1" scenarios="1"/>
  <pageMargins left="0.7" right="0.7" top="0.5" bottom="0.5" header="0.3" footer="0.3"/>
  <pageSetup scale="36" fitToHeight="0" orientation="portrait" horizontalDpi="300" verticalDpi="300" r:id="rId1"/>
  <headerFooter alignWithMargins="0">
    <oddHeader>&amp;C&amp;A</oddHead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P55"/>
  <sheetViews>
    <sheetView view="pageBreakPreview" zoomScale="40" zoomScaleNormal="100" zoomScaleSheetLayoutView="40" workbookViewId="0">
      <selection activeCell="P31" sqref="P31"/>
    </sheetView>
  </sheetViews>
  <sheetFormatPr baseColWidth="10" defaultColWidth="9.1640625" defaultRowHeight="25"/>
  <cols>
    <col min="1" max="1" width="9.1640625" style="8" bestFit="1" customWidth="1"/>
    <col min="2" max="2" width="13.6640625" style="1" customWidth="1"/>
    <col min="3" max="3" width="9.1640625" style="1"/>
    <col min="4" max="4" width="9.1640625" style="1" bestFit="1" customWidth="1"/>
    <col min="5" max="5" width="13.6640625" style="1" customWidth="1"/>
    <col min="6" max="6" width="12.6640625" style="1" bestFit="1" customWidth="1"/>
    <col min="7" max="7" width="11.5" style="1" bestFit="1" customWidth="1"/>
    <col min="8" max="8" width="13.6640625" style="1" customWidth="1"/>
    <col min="9" max="9" width="9.1640625" style="1"/>
    <col min="10" max="10" width="11.5" style="1" bestFit="1" customWidth="1"/>
    <col min="11" max="11" width="13.6640625" style="1" customWidth="1"/>
    <col min="12" max="12" width="9.1640625" style="1"/>
    <col min="13" max="13" width="11.5" style="1" bestFit="1" customWidth="1"/>
    <col min="14" max="14" width="13.6640625" style="1" customWidth="1"/>
    <col min="15" max="16384" width="9.1640625" style="1"/>
  </cols>
  <sheetData>
    <row r="1" spans="1:15" s="24" customFormat="1">
      <c r="A1" s="25"/>
      <c r="C1" s="26"/>
      <c r="D1" s="25"/>
      <c r="G1" s="25"/>
      <c r="I1" s="30" t="s">
        <v>40</v>
      </c>
      <c r="J1" s="25"/>
      <c r="L1" s="26"/>
      <c r="M1" s="25"/>
      <c r="O1" s="26"/>
    </row>
    <row r="2" spans="1:15" s="24" customFormat="1">
      <c r="A2" s="25"/>
      <c r="C2" s="29" t="s">
        <v>25</v>
      </c>
      <c r="D2" s="25"/>
      <c r="F2" s="13"/>
      <c r="G2" s="25"/>
      <c r="I2" s="26"/>
      <c r="J2" s="25"/>
      <c r="L2" s="26"/>
      <c r="M2" s="25"/>
      <c r="O2" s="26"/>
    </row>
    <row r="3" spans="1:15" ht="31">
      <c r="A3" s="10"/>
      <c r="C3" s="11"/>
      <c r="D3" s="10"/>
      <c r="F3" s="11" t="s">
        <v>30</v>
      </c>
      <c r="G3" s="10" t="s">
        <v>28</v>
      </c>
      <c r="H3" s="17">
        <f ca="1">(ROUND(($L$54+($N$54-$L$54)*RAND()),0))*10</f>
        <v>50</v>
      </c>
      <c r="I3" s="28" t="s">
        <v>4</v>
      </c>
      <c r="J3" s="10" t="s">
        <v>29</v>
      </c>
      <c r="K3" s="17">
        <f ca="1">(ROUND(($L$54+($N$54-$L$54)*RAND()),0))*10</f>
        <v>100</v>
      </c>
      <c r="L3" s="28" t="s">
        <v>4</v>
      </c>
      <c r="M3" s="10" t="s">
        <v>28</v>
      </c>
      <c r="N3" s="17">
        <f ca="1">(ROUND(($L$54+($N$54-$L$54)*RAND()),0))*10</f>
        <v>90</v>
      </c>
      <c r="O3" s="28" t="s">
        <v>4</v>
      </c>
    </row>
    <row r="4" spans="1:15" ht="26">
      <c r="D4" s="12"/>
      <c r="E4" s="2"/>
      <c r="F4" s="14"/>
      <c r="G4" s="10" t="s">
        <v>27</v>
      </c>
      <c r="H4" s="19"/>
      <c r="I4" s="16" t="s">
        <v>7</v>
      </c>
      <c r="J4" s="10" t="s">
        <v>27</v>
      </c>
      <c r="K4" s="18">
        <f ca="1">(ROUND(($L$54+($N$54-$L$54)*RAND()),0))*10</f>
        <v>10</v>
      </c>
      <c r="L4" s="16" t="s">
        <v>7</v>
      </c>
      <c r="M4" s="10" t="s">
        <v>27</v>
      </c>
      <c r="N4" s="18">
        <f ca="1">(ROUND(($L$54+($N$54-$L$54)*RAND()),0))*N5</f>
        <v>70</v>
      </c>
      <c r="O4" s="16" t="s">
        <v>7</v>
      </c>
    </row>
    <row r="5" spans="1:15" ht="26">
      <c r="A5" s="1"/>
      <c r="D5" s="15"/>
      <c r="E5" s="2"/>
      <c r="F5" s="14"/>
      <c r="G5" s="10" t="s">
        <v>26</v>
      </c>
      <c r="H5" s="18">
        <f ca="1">(ROUND(($L$54+($N$54-$L$54)*RAND()),0))*10</f>
        <v>90</v>
      </c>
      <c r="I5" s="16" t="s">
        <v>7</v>
      </c>
      <c r="J5" s="10" t="s">
        <v>26</v>
      </c>
      <c r="K5" s="20"/>
      <c r="L5" s="16" t="s">
        <v>7</v>
      </c>
      <c r="M5" s="10" t="s">
        <v>26</v>
      </c>
      <c r="N5" s="18">
        <f ca="1">(ROUND(($L$54+($N$54-$L$54)*RAND()),0))*10</f>
        <v>10</v>
      </c>
      <c r="O5" s="16" t="s">
        <v>7</v>
      </c>
    </row>
    <row r="6" spans="1:15" ht="26">
      <c r="A6" s="1"/>
      <c r="D6" s="12"/>
      <c r="E6" s="2"/>
      <c r="F6" s="13"/>
      <c r="G6" s="10" t="s">
        <v>3</v>
      </c>
      <c r="H6" s="18">
        <f ca="1">(ROUND(($L$54+($N$54-$L$54)*RAND()),0))</f>
        <v>6</v>
      </c>
      <c r="I6" s="16"/>
      <c r="J6" s="10" t="s">
        <v>3</v>
      </c>
      <c r="K6" s="19"/>
      <c r="L6" s="16"/>
      <c r="M6" s="10" t="s">
        <v>3</v>
      </c>
      <c r="N6" s="20"/>
      <c r="O6" s="16"/>
    </row>
    <row r="7" spans="1:15" s="2" customFormat="1" ht="31">
      <c r="A7" s="12"/>
      <c r="C7" s="14"/>
      <c r="D7" s="15"/>
      <c r="F7" s="14"/>
      <c r="G7" s="10" t="s">
        <v>29</v>
      </c>
      <c r="H7" s="19"/>
      <c r="I7" s="28" t="s">
        <v>4</v>
      </c>
      <c r="J7" s="10" t="s">
        <v>28</v>
      </c>
      <c r="K7" s="18">
        <f ca="1">K3/(ROUND(($L$54+($N$54-$L$54)*RAND()),0))*10</f>
        <v>100</v>
      </c>
      <c r="L7" s="28" t="s">
        <v>4</v>
      </c>
      <c r="M7" s="10" t="s">
        <v>29</v>
      </c>
      <c r="N7" s="19"/>
      <c r="O7" s="28" t="s">
        <v>4</v>
      </c>
    </row>
    <row r="8" spans="1:15" s="24" customFormat="1">
      <c r="A8" s="25"/>
      <c r="D8" s="25"/>
      <c r="F8" s="11" t="s">
        <v>31</v>
      </c>
      <c r="G8" s="15"/>
      <c r="I8" s="26"/>
      <c r="J8" s="25"/>
      <c r="L8" s="26"/>
      <c r="M8" s="15"/>
      <c r="O8" s="26"/>
    </row>
    <row r="9" spans="1:15" s="24" customFormat="1" ht="31">
      <c r="A9" s="25"/>
      <c r="C9" s="29"/>
      <c r="D9" s="25"/>
      <c r="G9" s="10" t="s">
        <v>28</v>
      </c>
      <c r="H9" s="17">
        <f ca="1">(ROUND(($L$54+($N$54-$L$54)*RAND()),0))*10</f>
        <v>10</v>
      </c>
      <c r="I9" s="28" t="s">
        <v>4</v>
      </c>
      <c r="J9" s="10" t="s">
        <v>29</v>
      </c>
      <c r="K9" s="17">
        <f ca="1">(ROUND(($L$54+($N$54-$L$54)*RAND()),0))*10</f>
        <v>30</v>
      </c>
      <c r="L9" s="28" t="s">
        <v>4</v>
      </c>
      <c r="M9" s="10" t="s">
        <v>29</v>
      </c>
      <c r="N9" s="17">
        <f ca="1">(ROUND(($L$54+($N$54-$L$54)*RAND()),0))*10</f>
        <v>110</v>
      </c>
      <c r="O9" s="28" t="s">
        <v>4</v>
      </c>
    </row>
    <row r="10" spans="1:15" s="24" customFormat="1" ht="26">
      <c r="A10" s="25"/>
      <c r="C10" s="26"/>
      <c r="D10" s="25"/>
      <c r="F10" s="26"/>
      <c r="G10" s="10" t="s">
        <v>27</v>
      </c>
      <c r="H10" s="19"/>
      <c r="I10" s="16" t="s">
        <v>7</v>
      </c>
      <c r="J10" s="10" t="s">
        <v>27</v>
      </c>
      <c r="K10" s="18">
        <f ca="1">(ROUND(($L$54+($N$54-$L$54)*RAND()),0))*10</f>
        <v>60</v>
      </c>
      <c r="L10" s="16" t="s">
        <v>7</v>
      </c>
      <c r="M10" s="10" t="s">
        <v>27</v>
      </c>
      <c r="N10" s="18">
        <f ca="1">(ROUND(($L$54+($N$54-$L$54)*RAND()),0))*N11</f>
        <v>240</v>
      </c>
      <c r="O10" s="16" t="s">
        <v>7</v>
      </c>
    </row>
    <row r="11" spans="1:15" s="24" customFormat="1" ht="26">
      <c r="A11" s="25"/>
      <c r="C11" s="26"/>
      <c r="D11" s="25"/>
      <c r="F11" s="26"/>
      <c r="G11" s="10" t="s">
        <v>26</v>
      </c>
      <c r="H11" s="18">
        <f ca="1">(ROUND(($L$54+($N$54-$L$54)*RAND()),0))*10</f>
        <v>30</v>
      </c>
      <c r="I11" s="16" t="s">
        <v>7</v>
      </c>
      <c r="J11" s="10" t="s">
        <v>26</v>
      </c>
      <c r="K11" s="20"/>
      <c r="L11" s="16" t="s">
        <v>7</v>
      </c>
      <c r="M11" s="10" t="s">
        <v>26</v>
      </c>
      <c r="N11" s="18">
        <f ca="1">(ROUND(($L$54+($N$54-$L$54)*RAND()),0))*10</f>
        <v>60</v>
      </c>
      <c r="O11" s="16" t="s">
        <v>7</v>
      </c>
    </row>
    <row r="12" spans="1:15" s="24" customFormat="1" ht="26">
      <c r="A12" s="25"/>
      <c r="C12" s="26"/>
      <c r="D12" s="25"/>
      <c r="F12" s="26"/>
      <c r="G12" s="10" t="s">
        <v>3</v>
      </c>
      <c r="H12" s="18">
        <f ca="1">(ROUND(($L$54+($N$54-$L$54)*RAND()),0))</f>
        <v>11</v>
      </c>
      <c r="I12" s="16"/>
      <c r="J12" s="10" t="s">
        <v>3</v>
      </c>
      <c r="K12" s="19"/>
      <c r="L12" s="16"/>
      <c r="M12" s="10" t="s">
        <v>3</v>
      </c>
      <c r="N12" s="20"/>
      <c r="O12" s="16"/>
    </row>
    <row r="13" spans="1:15" s="24" customFormat="1" ht="31">
      <c r="A13" s="25"/>
      <c r="C13" s="26"/>
      <c r="D13" s="25"/>
      <c r="F13" s="26"/>
      <c r="G13" s="10" t="s">
        <v>29</v>
      </c>
      <c r="H13" s="19"/>
      <c r="I13" s="28" t="s">
        <v>4</v>
      </c>
      <c r="J13" s="10" t="s">
        <v>28</v>
      </c>
      <c r="K13" s="18">
        <f ca="1">K9/(ROUND(($L$54+($N$54-$L$54)*RAND()),0))*10</f>
        <v>300</v>
      </c>
      <c r="L13" s="28" t="s">
        <v>4</v>
      </c>
      <c r="M13" s="10" t="s">
        <v>28</v>
      </c>
      <c r="N13" s="19"/>
      <c r="O13" s="28" t="s">
        <v>4</v>
      </c>
    </row>
    <row r="14" spans="1:15" s="24" customFormat="1">
      <c r="A14" s="25"/>
      <c r="C14" s="26"/>
      <c r="D14" s="25"/>
      <c r="F14" s="26"/>
      <c r="G14" s="15"/>
      <c r="I14" s="26"/>
      <c r="J14" s="25"/>
      <c r="L14" s="26"/>
      <c r="M14" s="15"/>
      <c r="O14" s="26"/>
    </row>
    <row r="15" spans="1:15" s="24" customFormat="1">
      <c r="A15" s="11" t="s">
        <v>32</v>
      </c>
      <c r="C15" s="29"/>
      <c r="D15" s="25"/>
      <c r="F15" s="26"/>
      <c r="G15" s="15"/>
      <c r="I15" s="26"/>
      <c r="J15" s="25"/>
      <c r="L15" s="26"/>
      <c r="M15" s="15"/>
      <c r="O15" s="26"/>
    </row>
    <row r="16" spans="1:15" s="24" customFormat="1" ht="31">
      <c r="A16" s="10" t="s">
        <v>28</v>
      </c>
      <c r="B16" s="17">
        <f ca="1">(ROUND(($L$54+($N$54-$L$54)*RAND()),0))*10</f>
        <v>40</v>
      </c>
      <c r="C16" s="28" t="s">
        <v>4</v>
      </c>
      <c r="D16" s="10" t="s">
        <v>29</v>
      </c>
      <c r="E16" s="17">
        <f ca="1">(ROUND(($L$54+($N$54-$L$54)*RAND()),0))*10</f>
        <v>30</v>
      </c>
      <c r="F16" s="28" t="s">
        <v>4</v>
      </c>
      <c r="G16" s="10" t="s">
        <v>28</v>
      </c>
      <c r="H16" s="17">
        <f ca="1">(ROUND(($L$54+($N$54-$L$54)*RAND()),0))*10</f>
        <v>60</v>
      </c>
      <c r="I16" s="28" t="s">
        <v>4</v>
      </c>
      <c r="J16" s="10" t="s">
        <v>29</v>
      </c>
      <c r="K16" s="17">
        <f ca="1">(ROUND(($L$54+($N$54-$L$54)*RAND()),0))*10</f>
        <v>70</v>
      </c>
      <c r="L16" s="28" t="s">
        <v>4</v>
      </c>
      <c r="M16" s="10" t="s">
        <v>28</v>
      </c>
      <c r="N16" s="17">
        <f ca="1">(ROUND(($L$54+($N$54-$L$54)*RAND()),0))*10</f>
        <v>80</v>
      </c>
      <c r="O16" s="28" t="s">
        <v>4</v>
      </c>
    </row>
    <row r="17" spans="1:15" s="24" customFormat="1" ht="26">
      <c r="A17" s="10" t="s">
        <v>27</v>
      </c>
      <c r="B17" s="19"/>
      <c r="C17" s="16" t="s">
        <v>7</v>
      </c>
      <c r="D17" s="10" t="s">
        <v>27</v>
      </c>
      <c r="E17" s="18">
        <f ca="1">(ROUND(($L$54+($N$54-$L$54)*RAND()),0))*10</f>
        <v>110</v>
      </c>
      <c r="F17" s="16" t="s">
        <v>7</v>
      </c>
      <c r="G17" s="10" t="s">
        <v>27</v>
      </c>
      <c r="H17" s="19"/>
      <c r="I17" s="16" t="s">
        <v>7</v>
      </c>
      <c r="J17" s="10" t="s">
        <v>27</v>
      </c>
      <c r="K17" s="18">
        <f ca="1">(ROUND(($L$54+($N$54-$L$54)*RAND()),0))*10</f>
        <v>110</v>
      </c>
      <c r="L17" s="16" t="s">
        <v>7</v>
      </c>
      <c r="M17" s="10" t="s">
        <v>27</v>
      </c>
      <c r="N17" s="18">
        <f ca="1">(ROUND(($L$54+($N$54-$L$54)*RAND()),0))*N18</f>
        <v>420</v>
      </c>
      <c r="O17" s="16" t="s">
        <v>7</v>
      </c>
    </row>
    <row r="18" spans="1:15" s="24" customFormat="1" ht="26">
      <c r="A18" s="10" t="s">
        <v>26</v>
      </c>
      <c r="B18" s="18">
        <f ca="1">(ROUND(($L$54+($N$54-$L$54)*RAND()),0))*10</f>
        <v>70</v>
      </c>
      <c r="C18" s="16" t="s">
        <v>7</v>
      </c>
      <c r="D18" s="10" t="s">
        <v>26</v>
      </c>
      <c r="E18" s="20"/>
      <c r="F18" s="16" t="s">
        <v>7</v>
      </c>
      <c r="G18" s="10" t="s">
        <v>26</v>
      </c>
      <c r="H18" s="18">
        <f ca="1">(ROUND(($L$54+($N$54-$L$54)*RAND()),0))*10</f>
        <v>100</v>
      </c>
      <c r="I18" s="16" t="s">
        <v>7</v>
      </c>
      <c r="J18" s="10" t="s">
        <v>26</v>
      </c>
      <c r="K18" s="20"/>
      <c r="L18" s="16" t="s">
        <v>7</v>
      </c>
      <c r="M18" s="10" t="s">
        <v>26</v>
      </c>
      <c r="N18" s="18">
        <f ca="1">(ROUND(($L$54+($N$54-$L$54)*RAND()),0))*10</f>
        <v>70</v>
      </c>
      <c r="O18" s="16" t="s">
        <v>7</v>
      </c>
    </row>
    <row r="19" spans="1:15" s="24" customFormat="1" ht="26">
      <c r="A19" s="10" t="s">
        <v>3</v>
      </c>
      <c r="B19" s="18">
        <f ca="1">(ROUND(($L$54+($N$54-$L$54)*RAND()),0))</f>
        <v>9</v>
      </c>
      <c r="C19" s="16"/>
      <c r="D19" s="10" t="s">
        <v>3</v>
      </c>
      <c r="E19" s="19"/>
      <c r="F19" s="16"/>
      <c r="G19" s="10" t="s">
        <v>3</v>
      </c>
      <c r="H19" s="18">
        <f ca="1">(ROUND(($L$54+($N$54-$L$54)*RAND()),0))</f>
        <v>8</v>
      </c>
      <c r="I19" s="16"/>
      <c r="J19" s="10" t="s">
        <v>3</v>
      </c>
      <c r="K19" s="19"/>
      <c r="L19" s="16"/>
      <c r="M19" s="10" t="s">
        <v>3</v>
      </c>
      <c r="N19" s="20"/>
      <c r="O19" s="16"/>
    </row>
    <row r="20" spans="1:15" s="24" customFormat="1" ht="31">
      <c r="A20" s="10" t="s">
        <v>29</v>
      </c>
      <c r="B20" s="19"/>
      <c r="C20" s="28" t="s">
        <v>4</v>
      </c>
      <c r="D20" s="10" t="s">
        <v>28</v>
      </c>
      <c r="E20" s="18">
        <f ca="1">E16/(ROUND(($L$54+($N$54-$L$54)*RAND()),0))*10</f>
        <v>150</v>
      </c>
      <c r="F20" s="28" t="s">
        <v>4</v>
      </c>
      <c r="G20" s="10" t="s">
        <v>29</v>
      </c>
      <c r="H20" s="19"/>
      <c r="I20" s="28" t="s">
        <v>4</v>
      </c>
      <c r="J20" s="10" t="s">
        <v>28</v>
      </c>
      <c r="K20" s="18">
        <f ca="1">K16/(ROUND(($L$54+($N$54-$L$54)*RAND()),0))*10</f>
        <v>116.66666666666666</v>
      </c>
      <c r="L20" s="28" t="s">
        <v>4</v>
      </c>
      <c r="M20" s="10" t="s">
        <v>29</v>
      </c>
      <c r="N20" s="19"/>
      <c r="O20" s="28" t="s">
        <v>4</v>
      </c>
    </row>
    <row r="21" spans="1:15" s="24" customFormat="1">
      <c r="A21" s="15"/>
      <c r="C21" s="26"/>
      <c r="D21" s="25"/>
      <c r="F21" s="26"/>
      <c r="G21" s="15"/>
      <c r="I21" s="26"/>
      <c r="J21" s="25"/>
      <c r="L21" s="26"/>
      <c r="M21" s="15"/>
      <c r="O21" s="26"/>
    </row>
    <row r="22" spans="1:15" s="24" customFormat="1">
      <c r="A22" s="11" t="s">
        <v>33</v>
      </c>
      <c r="C22" s="26"/>
      <c r="D22" s="25"/>
      <c r="F22" s="26"/>
      <c r="G22" s="15"/>
      <c r="I22" s="26"/>
      <c r="J22" s="25"/>
      <c r="L22" s="26"/>
      <c r="M22" s="15"/>
      <c r="O22" s="26"/>
    </row>
    <row r="23" spans="1:15" s="24" customFormat="1" ht="31">
      <c r="A23" s="10" t="s">
        <v>28</v>
      </c>
      <c r="B23" s="17">
        <f ca="1">(ROUND(($L$54+($N$54-$L$54)*RAND()),0))*10</f>
        <v>100</v>
      </c>
      <c r="C23" s="28" t="s">
        <v>4</v>
      </c>
      <c r="D23" s="10" t="s">
        <v>28</v>
      </c>
      <c r="E23" s="17">
        <f ca="1">(ROUND(($L$54+($N$54-$L$54)*RAND()),0))*10</f>
        <v>70</v>
      </c>
      <c r="F23" s="28" t="s">
        <v>4</v>
      </c>
      <c r="G23" s="10" t="s">
        <v>28</v>
      </c>
      <c r="H23" s="17">
        <f ca="1">(ROUND(($L$54+($N$54-$L$54)*RAND()),0))*10</f>
        <v>90</v>
      </c>
      <c r="I23" s="28" t="s">
        <v>4</v>
      </c>
      <c r="J23" s="10" t="s">
        <v>29</v>
      </c>
      <c r="K23" s="17">
        <f ca="1">(ROUND(($L$54+($N$54-$L$54)*RAND()),0))*10</f>
        <v>30</v>
      </c>
      <c r="L23" s="28" t="s">
        <v>4</v>
      </c>
      <c r="M23" s="10" t="s">
        <v>29</v>
      </c>
      <c r="N23" s="17">
        <f ca="1">(ROUND(($L$54+($N$54-$L$54)*RAND()),0))*10</f>
        <v>40</v>
      </c>
      <c r="O23" s="28" t="s">
        <v>4</v>
      </c>
    </row>
    <row r="24" spans="1:15" s="24" customFormat="1" ht="26">
      <c r="A24" s="10" t="s">
        <v>27</v>
      </c>
      <c r="B24" s="19"/>
      <c r="C24" s="16" t="s">
        <v>7</v>
      </c>
      <c r="D24" s="10" t="s">
        <v>27</v>
      </c>
      <c r="E24" s="18">
        <f ca="1">(ROUND(($L$54+($N$54-$L$54)*RAND()),0))*E25</f>
        <v>240</v>
      </c>
      <c r="F24" s="16" t="s">
        <v>7</v>
      </c>
      <c r="G24" s="10" t="s">
        <v>27</v>
      </c>
      <c r="H24" s="19"/>
      <c r="I24" s="16" t="s">
        <v>7</v>
      </c>
      <c r="J24" s="10" t="s">
        <v>27</v>
      </c>
      <c r="K24" s="18">
        <f ca="1">(ROUND(($L$54+($N$54-$L$54)*RAND()),0))*10</f>
        <v>90</v>
      </c>
      <c r="L24" s="16" t="s">
        <v>7</v>
      </c>
      <c r="M24" s="10" t="s">
        <v>27</v>
      </c>
      <c r="N24" s="18">
        <f ca="1">(ROUND(($L$54+($N$54-$L$54)*RAND()),0))*N25</f>
        <v>660</v>
      </c>
      <c r="O24" s="16" t="s">
        <v>7</v>
      </c>
    </row>
    <row r="25" spans="1:15" s="24" customFormat="1" ht="26">
      <c r="A25" s="10" t="s">
        <v>26</v>
      </c>
      <c r="B25" s="18">
        <f ca="1">(ROUND(($L$54+($N$54-$L$54)*RAND()),0))*10</f>
        <v>90</v>
      </c>
      <c r="C25" s="16" t="s">
        <v>7</v>
      </c>
      <c r="D25" s="10" t="s">
        <v>26</v>
      </c>
      <c r="E25" s="18">
        <f ca="1">(ROUND(($L$54+($N$54-$L$54)*RAND()),0))*10</f>
        <v>30</v>
      </c>
      <c r="F25" s="16" t="s">
        <v>7</v>
      </c>
      <c r="G25" s="10" t="s">
        <v>26</v>
      </c>
      <c r="H25" s="18">
        <f ca="1">(ROUND(($L$54+($N$54-$L$54)*RAND()),0))*10</f>
        <v>90</v>
      </c>
      <c r="I25" s="16" t="s">
        <v>7</v>
      </c>
      <c r="J25" s="10" t="s">
        <v>26</v>
      </c>
      <c r="K25" s="20"/>
      <c r="L25" s="16" t="s">
        <v>7</v>
      </c>
      <c r="M25" s="10" t="s">
        <v>26</v>
      </c>
      <c r="N25" s="18">
        <f ca="1">(ROUND(($L$54+($N$54-$L$54)*RAND()),0))*10</f>
        <v>60</v>
      </c>
      <c r="O25" s="16" t="s">
        <v>7</v>
      </c>
    </row>
    <row r="26" spans="1:15" s="24" customFormat="1" ht="26">
      <c r="A26" s="10" t="s">
        <v>3</v>
      </c>
      <c r="B26" s="18">
        <f ca="1">(ROUND(($L$54+($N$54-$L$54)*RAND()),0))</f>
        <v>6</v>
      </c>
      <c r="C26" s="16"/>
      <c r="D26" s="10" t="s">
        <v>3</v>
      </c>
      <c r="E26" s="20"/>
      <c r="F26" s="16"/>
      <c r="G26" s="10" t="s">
        <v>3</v>
      </c>
      <c r="H26" s="18">
        <f ca="1">(ROUND(($L$54+($N$54-$L$54)*RAND()),0))</f>
        <v>9</v>
      </c>
      <c r="I26" s="16"/>
      <c r="J26" s="10" t="s">
        <v>3</v>
      </c>
      <c r="K26" s="19"/>
      <c r="L26" s="16"/>
      <c r="M26" s="10" t="s">
        <v>3</v>
      </c>
      <c r="N26" s="20"/>
      <c r="O26" s="16"/>
    </row>
    <row r="27" spans="1:15" s="24" customFormat="1" ht="31">
      <c r="A27" s="10" t="s">
        <v>29</v>
      </c>
      <c r="B27" s="19"/>
      <c r="C27" s="28" t="s">
        <v>4</v>
      </c>
      <c r="D27" s="10" t="s">
        <v>29</v>
      </c>
      <c r="E27" s="19"/>
      <c r="F27" s="28" t="s">
        <v>4</v>
      </c>
      <c r="G27" s="10" t="s">
        <v>29</v>
      </c>
      <c r="H27" s="19"/>
      <c r="I27" s="28" t="s">
        <v>4</v>
      </c>
      <c r="J27" s="10" t="s">
        <v>28</v>
      </c>
      <c r="K27" s="18">
        <f ca="1">K23/(ROUND(($L$54+($N$54-$L$54)*RAND()),0))*10</f>
        <v>37.5</v>
      </c>
      <c r="L27" s="28" t="s">
        <v>4</v>
      </c>
      <c r="M27" s="10" t="s">
        <v>28</v>
      </c>
      <c r="N27" s="19"/>
      <c r="O27" s="28" t="s">
        <v>4</v>
      </c>
    </row>
    <row r="28" spans="1:15" s="24" customFormat="1">
      <c r="A28" s="11" t="s">
        <v>34</v>
      </c>
      <c r="C28" s="26"/>
      <c r="D28" s="25"/>
      <c r="F28" s="26"/>
      <c r="G28" s="15"/>
      <c r="I28" s="26"/>
      <c r="J28" s="25"/>
      <c r="L28" s="26"/>
      <c r="M28" s="25"/>
      <c r="O28" s="26"/>
    </row>
    <row r="29" spans="1:15" s="24" customFormat="1" ht="31">
      <c r="A29" s="10" t="s">
        <v>28</v>
      </c>
      <c r="B29" s="17">
        <f ca="1">(ROUND(($L$54+($N$54-$L$54)*RAND()),0))*10</f>
        <v>10</v>
      </c>
      <c r="C29" s="28" t="s">
        <v>4</v>
      </c>
      <c r="D29" s="10" t="s">
        <v>29</v>
      </c>
      <c r="E29" s="17">
        <f ca="1">(ROUND(($L$54+($N$54-$L$54)*RAND()),0))*10</f>
        <v>100</v>
      </c>
      <c r="F29" s="28" t="s">
        <v>4</v>
      </c>
      <c r="G29" s="10" t="s">
        <v>28</v>
      </c>
      <c r="H29" s="17">
        <f ca="1">(ROUND(($L$54+($N$54-$L$54)*RAND()),0))*10</f>
        <v>70</v>
      </c>
      <c r="I29" s="28" t="s">
        <v>4</v>
      </c>
      <c r="J29" s="10" t="s">
        <v>29</v>
      </c>
      <c r="K29" s="17">
        <f ca="1">(ROUND(($L$54+($N$54-$L$54)*RAND()),0))*10</f>
        <v>70</v>
      </c>
      <c r="L29" s="28" t="s">
        <v>4</v>
      </c>
      <c r="M29" s="10" t="s">
        <v>28</v>
      </c>
      <c r="N29" s="17">
        <f ca="1">(ROUND(($L$54+($N$54-$L$54)*RAND()),0))*10</f>
        <v>30</v>
      </c>
      <c r="O29" s="28" t="s">
        <v>4</v>
      </c>
    </row>
    <row r="30" spans="1:15" s="24" customFormat="1" ht="26">
      <c r="A30" s="10" t="s">
        <v>27</v>
      </c>
      <c r="B30" s="19"/>
      <c r="C30" s="16" t="s">
        <v>7</v>
      </c>
      <c r="D30" s="10" t="s">
        <v>27</v>
      </c>
      <c r="E30" s="18">
        <f ca="1">(ROUND(($L$54+($N$54-$L$54)*RAND()),0))*10</f>
        <v>80</v>
      </c>
      <c r="F30" s="16" t="s">
        <v>7</v>
      </c>
      <c r="G30" s="10" t="s">
        <v>27</v>
      </c>
      <c r="H30" s="19"/>
      <c r="I30" s="16" t="s">
        <v>7</v>
      </c>
      <c r="J30" s="10" t="s">
        <v>27</v>
      </c>
      <c r="K30" s="18">
        <f ca="1">(ROUND(($L$54+($N$54-$L$54)*RAND()),0))*10</f>
        <v>80</v>
      </c>
      <c r="L30" s="16" t="s">
        <v>7</v>
      </c>
      <c r="M30" s="10" t="s">
        <v>27</v>
      </c>
      <c r="N30" s="18">
        <f ca="1">(ROUND(($L$54+($N$54-$L$54)*RAND()),0))*N31</f>
        <v>90</v>
      </c>
      <c r="O30" s="16" t="s">
        <v>7</v>
      </c>
    </row>
    <row r="31" spans="1:15" s="24" customFormat="1" ht="26">
      <c r="A31" s="10" t="s">
        <v>26</v>
      </c>
      <c r="B31" s="18">
        <f ca="1">(ROUND(($L$54+($N$54-$L$54)*RAND()),0))*10</f>
        <v>80</v>
      </c>
      <c r="C31" s="16" t="s">
        <v>7</v>
      </c>
      <c r="D31" s="10" t="s">
        <v>26</v>
      </c>
      <c r="E31" s="20"/>
      <c r="F31" s="16" t="s">
        <v>7</v>
      </c>
      <c r="G31" s="10" t="s">
        <v>26</v>
      </c>
      <c r="H31" s="18">
        <f ca="1">(ROUND(($L$54+($N$54-$L$54)*RAND()),0))*10</f>
        <v>90</v>
      </c>
      <c r="I31" s="16" t="s">
        <v>7</v>
      </c>
      <c r="J31" s="10" t="s">
        <v>26</v>
      </c>
      <c r="K31" s="20"/>
      <c r="L31" s="16" t="s">
        <v>7</v>
      </c>
      <c r="M31" s="10" t="s">
        <v>26</v>
      </c>
      <c r="N31" s="18">
        <f ca="1">(ROUND(($L$54+($N$54-$L$54)*RAND()),0))*10</f>
        <v>30</v>
      </c>
      <c r="O31" s="16" t="s">
        <v>7</v>
      </c>
    </row>
    <row r="32" spans="1:15" s="24" customFormat="1" ht="26">
      <c r="A32" s="10" t="s">
        <v>3</v>
      </c>
      <c r="B32" s="18">
        <f ca="1">(ROUND(($L$54+($N$54-$L$54)*RAND()),0))</f>
        <v>4</v>
      </c>
      <c r="C32" s="16"/>
      <c r="D32" s="10" t="s">
        <v>3</v>
      </c>
      <c r="E32" s="19"/>
      <c r="F32" s="16"/>
      <c r="G32" s="10" t="s">
        <v>3</v>
      </c>
      <c r="H32" s="18">
        <f ca="1">(ROUND(($L$54+($N$54-$L$54)*RAND()),0))</f>
        <v>3</v>
      </c>
      <c r="I32" s="16"/>
      <c r="J32" s="10" t="s">
        <v>3</v>
      </c>
      <c r="K32" s="19"/>
      <c r="L32" s="16"/>
      <c r="M32" s="10" t="s">
        <v>3</v>
      </c>
      <c r="N32" s="20"/>
      <c r="O32" s="16"/>
    </row>
    <row r="33" spans="1:16" s="24" customFormat="1" ht="31">
      <c r="A33" s="10" t="s">
        <v>29</v>
      </c>
      <c r="B33" s="19"/>
      <c r="C33" s="28" t="s">
        <v>4</v>
      </c>
      <c r="D33" s="10" t="s">
        <v>28</v>
      </c>
      <c r="E33" s="18">
        <f ca="1">E29/(ROUND(($L$54+($N$54-$L$54)*RAND()),0))*10</f>
        <v>166.66666666666669</v>
      </c>
      <c r="F33" s="28" t="s">
        <v>4</v>
      </c>
      <c r="G33" s="10" t="s">
        <v>29</v>
      </c>
      <c r="H33" s="19"/>
      <c r="I33" s="28" t="s">
        <v>4</v>
      </c>
      <c r="J33" s="10" t="s">
        <v>28</v>
      </c>
      <c r="K33" s="18">
        <f ca="1">K29/(ROUND(($L$54+($N$54-$L$54)*RAND()),0))*10</f>
        <v>175</v>
      </c>
      <c r="L33" s="28" t="s">
        <v>4</v>
      </c>
      <c r="M33" s="10" t="s">
        <v>29</v>
      </c>
      <c r="N33" s="19"/>
      <c r="O33" s="28" t="s">
        <v>4</v>
      </c>
    </row>
    <row r="34" spans="1:16" ht="10.5" customHeight="1">
      <c r="A34" s="21"/>
      <c r="B34" s="22"/>
      <c r="C34" s="23"/>
      <c r="D34" s="21"/>
      <c r="E34" s="22"/>
      <c r="F34" s="23"/>
      <c r="G34" s="21"/>
      <c r="H34" s="22"/>
      <c r="I34" s="23"/>
      <c r="J34" s="21"/>
      <c r="K34" s="22"/>
      <c r="L34" s="23"/>
      <c r="M34" s="21"/>
      <c r="N34" s="22"/>
      <c r="O34" s="23"/>
      <c r="P34" s="22"/>
    </row>
    <row r="35" spans="1:16" s="2" customFormat="1">
      <c r="A35" s="27" t="s">
        <v>1</v>
      </c>
      <c r="C35" s="13"/>
      <c r="D35" s="15"/>
      <c r="F35" s="13" t="s">
        <v>30</v>
      </c>
      <c r="G35" s="15"/>
      <c r="I35" s="13"/>
      <c r="J35" s="15"/>
      <c r="L35" s="13"/>
      <c r="M35" s="15"/>
      <c r="O35" s="13"/>
    </row>
    <row r="36" spans="1:16" s="2" customFormat="1" ht="26">
      <c r="A36" s="27"/>
      <c r="C36" s="13"/>
      <c r="D36" s="15"/>
      <c r="F36" s="13"/>
      <c r="G36" s="10" t="s">
        <v>27</v>
      </c>
      <c r="H36" s="20">
        <f ca="1">H5*H6</f>
        <v>540</v>
      </c>
      <c r="I36" s="16" t="s">
        <v>7</v>
      </c>
      <c r="J36" s="10" t="s">
        <v>26</v>
      </c>
      <c r="K36" s="20">
        <f ca="1">K4/K37</f>
        <v>10</v>
      </c>
      <c r="L36" s="16" t="s">
        <v>7</v>
      </c>
      <c r="M36" s="10" t="s">
        <v>3</v>
      </c>
      <c r="N36" s="20">
        <f ca="1">N4/N5</f>
        <v>7</v>
      </c>
      <c r="O36" s="16"/>
    </row>
    <row r="37" spans="1:16" s="2" customFormat="1" ht="31">
      <c r="A37" s="27"/>
      <c r="C37" s="13"/>
      <c r="D37" s="15"/>
      <c r="F37" s="13"/>
      <c r="G37" s="10" t="s">
        <v>29</v>
      </c>
      <c r="H37" s="19">
        <f ca="1">H3/H6</f>
        <v>8.3333333333333339</v>
      </c>
      <c r="I37" s="28" t="s">
        <v>4</v>
      </c>
      <c r="J37" s="12" t="s">
        <v>3</v>
      </c>
      <c r="K37" s="19">
        <f ca="1">K7/K3</f>
        <v>1</v>
      </c>
      <c r="L37" s="28"/>
      <c r="M37" s="10" t="s">
        <v>29</v>
      </c>
      <c r="N37" s="19">
        <f ca="1">N3/N36</f>
        <v>12.857142857142858</v>
      </c>
      <c r="O37" s="28" t="s">
        <v>4</v>
      </c>
    </row>
    <row r="38" spans="1:16" s="24" customFormat="1">
      <c r="A38" s="35"/>
      <c r="C38" s="36"/>
      <c r="D38" s="25"/>
      <c r="F38" s="36"/>
      <c r="G38" s="39"/>
      <c r="I38" s="38"/>
      <c r="J38" s="37"/>
      <c r="L38" s="38"/>
      <c r="M38" s="39"/>
      <c r="O38" s="38"/>
    </row>
    <row r="39" spans="1:16" s="2" customFormat="1">
      <c r="A39" s="27"/>
      <c r="C39" s="13"/>
      <c r="D39" s="13"/>
      <c r="E39" s="13"/>
      <c r="F39" s="13" t="s">
        <v>31</v>
      </c>
      <c r="G39" s="13"/>
      <c r="H39" s="13"/>
      <c r="I39" s="13"/>
      <c r="J39" s="13"/>
      <c r="K39" s="13"/>
      <c r="L39" s="13"/>
      <c r="M39" s="13"/>
      <c r="N39" s="13"/>
      <c r="O39" s="13"/>
    </row>
    <row r="40" spans="1:16" s="2" customFormat="1" ht="26">
      <c r="A40" s="27"/>
      <c r="C40" s="13"/>
      <c r="D40" s="15"/>
      <c r="G40" s="10" t="s">
        <v>27</v>
      </c>
      <c r="H40" s="20">
        <f ca="1">H11*H12</f>
        <v>330</v>
      </c>
      <c r="I40" s="16" t="s">
        <v>7</v>
      </c>
      <c r="J40" s="10" t="s">
        <v>26</v>
      </c>
      <c r="K40" s="20">
        <f ca="1">K10/K41</f>
        <v>6</v>
      </c>
      <c r="L40" s="16" t="s">
        <v>7</v>
      </c>
      <c r="M40" s="10" t="s">
        <v>3</v>
      </c>
      <c r="N40" s="20">
        <f ca="1">N10/N11</f>
        <v>4</v>
      </c>
      <c r="O40" s="16"/>
    </row>
    <row r="41" spans="1:16" s="2" customFormat="1" ht="31">
      <c r="A41" s="27"/>
      <c r="C41" s="13"/>
      <c r="D41" s="15"/>
      <c r="F41" s="13"/>
      <c r="G41" s="10" t="s">
        <v>29</v>
      </c>
      <c r="H41" s="19">
        <f ca="1">H9/H12</f>
        <v>0.90909090909090906</v>
      </c>
      <c r="I41" s="28" t="s">
        <v>4</v>
      </c>
      <c r="J41" s="10" t="s">
        <v>3</v>
      </c>
      <c r="K41" s="19">
        <f ca="1">K13/K9</f>
        <v>10</v>
      </c>
      <c r="L41" s="16"/>
      <c r="M41" s="10" t="s">
        <v>28</v>
      </c>
      <c r="N41" s="19">
        <f ca="1">N9*N40</f>
        <v>440</v>
      </c>
      <c r="O41" s="28" t="s">
        <v>4</v>
      </c>
    </row>
    <row r="42" spans="1:16" s="24" customFormat="1" ht="26">
      <c r="A42" s="35"/>
      <c r="C42" s="36"/>
      <c r="D42" s="25"/>
      <c r="F42" s="36"/>
      <c r="G42" s="39"/>
      <c r="I42" s="38"/>
      <c r="J42" s="39"/>
      <c r="L42" s="40"/>
      <c r="M42" s="39"/>
      <c r="O42" s="38"/>
    </row>
    <row r="43" spans="1:16" s="24" customFormat="1">
      <c r="A43" s="13" t="s">
        <v>32</v>
      </c>
      <c r="C43" s="36"/>
      <c r="D43" s="25"/>
      <c r="F43" s="36"/>
      <c r="G43" s="37"/>
      <c r="I43" s="38"/>
      <c r="J43" s="37"/>
      <c r="L43" s="38"/>
      <c r="M43" s="37"/>
      <c r="O43" s="38"/>
    </row>
    <row r="44" spans="1:16" s="2" customFormat="1" ht="26">
      <c r="A44" s="10" t="s">
        <v>27</v>
      </c>
      <c r="B44" s="20">
        <f ca="1">B18*B19</f>
        <v>630</v>
      </c>
      <c r="C44" s="16" t="s">
        <v>7</v>
      </c>
      <c r="D44" s="10" t="s">
        <v>26</v>
      </c>
      <c r="E44" s="20">
        <f ca="1">E17/E45</f>
        <v>22</v>
      </c>
      <c r="F44" s="16" t="s">
        <v>7</v>
      </c>
      <c r="G44" s="10" t="s">
        <v>27</v>
      </c>
      <c r="H44" s="20">
        <f ca="1">H18*H19</f>
        <v>800</v>
      </c>
      <c r="I44" s="16" t="s">
        <v>7</v>
      </c>
      <c r="J44" s="10" t="s">
        <v>26</v>
      </c>
      <c r="K44" s="20">
        <f ca="1">K17/K45</f>
        <v>66</v>
      </c>
      <c r="L44" s="16" t="s">
        <v>7</v>
      </c>
      <c r="M44" s="10" t="s">
        <v>3</v>
      </c>
      <c r="N44" s="20">
        <f ca="1">N17/N18</f>
        <v>6</v>
      </c>
      <c r="O44" s="16"/>
    </row>
    <row r="45" spans="1:16" s="2" customFormat="1" ht="31">
      <c r="A45" s="10" t="s">
        <v>29</v>
      </c>
      <c r="B45" s="19">
        <f ca="1">B16/B19</f>
        <v>4.4444444444444446</v>
      </c>
      <c r="C45" s="28" t="s">
        <v>4</v>
      </c>
      <c r="D45" s="12" t="s">
        <v>3</v>
      </c>
      <c r="E45" s="19">
        <f ca="1">E20/E16</f>
        <v>5</v>
      </c>
      <c r="F45" s="28"/>
      <c r="G45" s="10" t="s">
        <v>29</v>
      </c>
      <c r="H45" s="19">
        <f ca="1">H16/H19</f>
        <v>7.5</v>
      </c>
      <c r="I45" s="28" t="s">
        <v>4</v>
      </c>
      <c r="J45" s="12" t="s">
        <v>3</v>
      </c>
      <c r="K45" s="19">
        <f ca="1">K20/K16</f>
        <v>1.6666666666666665</v>
      </c>
      <c r="L45" s="28"/>
      <c r="M45" s="10" t="s">
        <v>29</v>
      </c>
      <c r="N45" s="19">
        <f ca="1">N16/N44</f>
        <v>13.333333333333334</v>
      </c>
      <c r="O45" s="28" t="s">
        <v>4</v>
      </c>
    </row>
    <row r="46" spans="1:16" s="24" customFormat="1">
      <c r="A46" s="35"/>
      <c r="C46" s="36"/>
      <c r="D46" s="37"/>
      <c r="F46" s="38"/>
      <c r="G46" s="39"/>
      <c r="I46" s="38"/>
      <c r="J46" s="37"/>
      <c r="L46" s="38"/>
      <c r="M46" s="39"/>
      <c r="O46" s="38"/>
    </row>
    <row r="47" spans="1:16" s="24" customFormat="1">
      <c r="A47" s="13" t="s">
        <v>33</v>
      </c>
      <c r="C47" s="36"/>
      <c r="D47" s="37"/>
      <c r="F47" s="38"/>
      <c r="G47" s="37"/>
      <c r="I47" s="38"/>
      <c r="J47" s="37"/>
      <c r="L47" s="38"/>
      <c r="M47" s="37"/>
      <c r="O47" s="38"/>
    </row>
    <row r="48" spans="1:16" s="2" customFormat="1" ht="26">
      <c r="A48" s="10" t="s">
        <v>27</v>
      </c>
      <c r="B48" s="20">
        <f ca="1">B25*B26</f>
        <v>540</v>
      </c>
      <c r="C48" s="16" t="s">
        <v>7</v>
      </c>
      <c r="D48" s="10" t="s">
        <v>3</v>
      </c>
      <c r="E48" s="20">
        <f ca="1">E24/E25</f>
        <v>8</v>
      </c>
      <c r="F48" s="16"/>
      <c r="G48" s="10" t="s">
        <v>27</v>
      </c>
      <c r="H48" s="20">
        <f ca="1">H25*H26</f>
        <v>810</v>
      </c>
      <c r="I48" s="16" t="s">
        <v>7</v>
      </c>
      <c r="J48" s="10" t="s">
        <v>26</v>
      </c>
      <c r="K48" s="20">
        <f ca="1">K24/K49</f>
        <v>72</v>
      </c>
      <c r="L48" s="16" t="s">
        <v>7</v>
      </c>
      <c r="M48" s="10" t="s">
        <v>3</v>
      </c>
      <c r="N48" s="20">
        <f ca="1">N24/N25</f>
        <v>11</v>
      </c>
      <c r="O48" s="16"/>
    </row>
    <row r="49" spans="1:15" s="2" customFormat="1" ht="31">
      <c r="A49" s="10" t="s">
        <v>29</v>
      </c>
      <c r="B49" s="19">
        <f ca="1">B23/B26</f>
        <v>16.666666666666668</v>
      </c>
      <c r="C49" s="28" t="s">
        <v>4</v>
      </c>
      <c r="D49" s="10" t="s">
        <v>29</v>
      </c>
      <c r="E49" s="19">
        <f ca="1">E23/E48</f>
        <v>8.75</v>
      </c>
      <c r="F49" s="28" t="s">
        <v>4</v>
      </c>
      <c r="G49" s="10" t="s">
        <v>29</v>
      </c>
      <c r="H49" s="19">
        <f ca="1">H23/H26</f>
        <v>10</v>
      </c>
      <c r="I49" s="28" t="s">
        <v>4</v>
      </c>
      <c r="J49" s="12" t="s">
        <v>3</v>
      </c>
      <c r="K49" s="19">
        <f ca="1">K27/K23</f>
        <v>1.25</v>
      </c>
      <c r="L49" s="28"/>
      <c r="M49" s="10" t="s">
        <v>28</v>
      </c>
      <c r="N49" s="19">
        <f ca="1">N23*N48</f>
        <v>440</v>
      </c>
      <c r="O49" s="28" t="s">
        <v>4</v>
      </c>
    </row>
    <row r="50" spans="1:15" s="24" customFormat="1">
      <c r="A50" s="35"/>
      <c r="C50" s="36"/>
      <c r="D50" s="39"/>
      <c r="F50" s="38"/>
      <c r="G50" s="39"/>
      <c r="I50" s="38"/>
      <c r="J50" s="37"/>
      <c r="L50" s="38"/>
      <c r="M50" s="39"/>
      <c r="O50" s="38"/>
    </row>
    <row r="51" spans="1:15" s="24" customFormat="1">
      <c r="A51" s="13" t="s">
        <v>34</v>
      </c>
      <c r="C51" s="36"/>
      <c r="D51" s="37"/>
      <c r="F51" s="38"/>
      <c r="G51" s="37"/>
      <c r="I51" s="38"/>
      <c r="J51" s="37"/>
      <c r="L51" s="38"/>
      <c r="M51" s="37"/>
      <c r="O51" s="38"/>
    </row>
    <row r="52" spans="1:15" s="24" customFormat="1" ht="26">
      <c r="A52" s="10" t="s">
        <v>27</v>
      </c>
      <c r="B52" s="20">
        <f ca="1">B31*B32</f>
        <v>320</v>
      </c>
      <c r="C52" s="16" t="s">
        <v>7</v>
      </c>
      <c r="D52" s="10" t="s">
        <v>26</v>
      </c>
      <c r="E52" s="20">
        <f ca="1">E30/E53</f>
        <v>47.999999999999993</v>
      </c>
      <c r="F52" s="16" t="s">
        <v>7</v>
      </c>
      <c r="G52" s="10" t="s">
        <v>27</v>
      </c>
      <c r="H52" s="20">
        <f ca="1">H31*H32</f>
        <v>270</v>
      </c>
      <c r="I52" s="16" t="s">
        <v>7</v>
      </c>
      <c r="J52" s="10" t="s">
        <v>26</v>
      </c>
      <c r="K52" s="20">
        <f ca="1">K24/K53</f>
        <v>36</v>
      </c>
      <c r="L52" s="16" t="s">
        <v>7</v>
      </c>
      <c r="M52" s="10" t="s">
        <v>3</v>
      </c>
      <c r="N52" s="20">
        <f ca="1">N30/N31</f>
        <v>3</v>
      </c>
      <c r="O52" s="16"/>
    </row>
    <row r="53" spans="1:15" s="24" customFormat="1" ht="32" thickBot="1">
      <c r="A53" s="10" t="s">
        <v>29</v>
      </c>
      <c r="B53" s="19">
        <f ca="1">B29/B32</f>
        <v>2.5</v>
      </c>
      <c r="C53" s="28" t="s">
        <v>4</v>
      </c>
      <c r="D53" s="12" t="s">
        <v>3</v>
      </c>
      <c r="E53" s="19">
        <f ca="1">E33/E29</f>
        <v>1.666666666666667</v>
      </c>
      <c r="F53" s="28"/>
      <c r="G53" s="10" t="s">
        <v>29</v>
      </c>
      <c r="H53" s="19">
        <f ca="1">H29/H32</f>
        <v>23.333333333333332</v>
      </c>
      <c r="I53" s="28" t="s">
        <v>4</v>
      </c>
      <c r="J53" s="12" t="s">
        <v>3</v>
      </c>
      <c r="K53" s="19">
        <f ca="1">K33/K29</f>
        <v>2.5</v>
      </c>
      <c r="L53" s="28"/>
      <c r="M53" s="10" t="s">
        <v>29</v>
      </c>
      <c r="N53" s="19">
        <f ca="1">N29/N52</f>
        <v>10</v>
      </c>
      <c r="O53" s="28" t="s">
        <v>4</v>
      </c>
    </row>
    <row r="54" spans="1:15" ht="26" thickBot="1">
      <c r="A54" s="9"/>
      <c r="B54" s="5"/>
      <c r="C54" s="4" t="s">
        <v>3</v>
      </c>
      <c r="D54" s="5">
        <v>1</v>
      </c>
      <c r="E54" s="6" t="s">
        <v>0</v>
      </c>
      <c r="F54" s="7">
        <v>20</v>
      </c>
      <c r="H54" s="3"/>
      <c r="I54" s="5"/>
      <c r="J54" s="5"/>
      <c r="K54" s="4" t="s">
        <v>2</v>
      </c>
      <c r="L54" s="5">
        <v>1</v>
      </c>
      <c r="M54" s="6" t="s">
        <v>0</v>
      </c>
      <c r="N54" s="7">
        <v>11</v>
      </c>
      <c r="O54" s="1" t="s">
        <v>15</v>
      </c>
    </row>
    <row r="55" spans="1:15">
      <c r="C55" s="1" t="s">
        <v>14</v>
      </c>
    </row>
  </sheetData>
  <sheetProtection sheet="1" objects="1" scenarios="1"/>
  <pageMargins left="0.7" right="0.7" top="0.5" bottom="0.32" header="0.3" footer="0.3"/>
  <pageSetup scale="47" fitToHeight="0" orientation="portrait" horizontalDpi="300" verticalDpi="300" r:id="rId1"/>
  <headerFooter alignWithMargins="0">
    <oddHeader>&amp;C&amp;A</oddHead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P68"/>
  <sheetViews>
    <sheetView view="pageBreakPreview" zoomScale="40" zoomScaleNormal="100" zoomScaleSheetLayoutView="40" workbookViewId="0">
      <selection activeCell="N45" sqref="N45"/>
    </sheetView>
  </sheetViews>
  <sheetFormatPr baseColWidth="10" defaultColWidth="9.1640625" defaultRowHeight="25"/>
  <cols>
    <col min="1" max="1" width="9.1640625" style="8" bestFit="1" customWidth="1"/>
    <col min="2" max="2" width="13.6640625" style="1" customWidth="1"/>
    <col min="3" max="3" width="9.1640625" style="1"/>
    <col min="4" max="4" width="9.1640625" style="1" bestFit="1" customWidth="1"/>
    <col min="5" max="5" width="13.6640625" style="1" customWidth="1"/>
    <col min="6" max="6" width="12.6640625" style="1" bestFit="1" customWidth="1"/>
    <col min="7" max="7" width="11.5" style="1" bestFit="1" customWidth="1"/>
    <col min="8" max="8" width="13.6640625" style="1" customWidth="1"/>
    <col min="9" max="9" width="9.1640625" style="1"/>
    <col min="10" max="10" width="11.5" style="1" bestFit="1" customWidth="1"/>
    <col min="11" max="11" width="13.6640625" style="1" customWidth="1"/>
    <col min="12" max="12" width="9.1640625" style="1"/>
    <col min="13" max="13" width="11.5" style="1" bestFit="1" customWidth="1"/>
    <col min="14" max="14" width="13.6640625" style="1" customWidth="1"/>
    <col min="15" max="16384" width="9.1640625" style="1"/>
  </cols>
  <sheetData>
    <row r="1" spans="1:15" s="24" customFormat="1">
      <c r="A1" s="25"/>
      <c r="C1" s="26"/>
      <c r="D1" s="25"/>
      <c r="G1" s="25"/>
      <c r="I1" s="30" t="s">
        <v>42</v>
      </c>
      <c r="J1" s="25"/>
      <c r="L1" s="26"/>
      <c r="M1" s="25"/>
      <c r="O1" s="26"/>
    </row>
    <row r="2" spans="1:15" s="24" customFormat="1">
      <c r="A2" s="25"/>
      <c r="C2" s="29" t="s">
        <v>41</v>
      </c>
      <c r="D2" s="25"/>
      <c r="F2" s="13"/>
      <c r="G2" s="25"/>
      <c r="I2" s="26"/>
      <c r="J2" s="25"/>
      <c r="L2" s="26"/>
      <c r="M2" s="25"/>
      <c r="O2" s="26"/>
    </row>
    <row r="3" spans="1:15">
      <c r="A3" s="10"/>
      <c r="C3" s="11"/>
      <c r="D3" s="10"/>
    </row>
    <row r="4" spans="1:15" ht="26">
      <c r="D4" s="12"/>
      <c r="E4" s="2"/>
      <c r="F4" s="11" t="s">
        <v>30</v>
      </c>
      <c r="G4" s="10" t="s">
        <v>44</v>
      </c>
      <c r="H4" s="19"/>
      <c r="I4" s="16" t="s">
        <v>7</v>
      </c>
      <c r="J4" s="10" t="s">
        <v>44</v>
      </c>
      <c r="K4" s="18">
        <f ca="1">(ROUND(($L$67+($N$67-$L$67)*RAND()),0))*10</f>
        <v>40</v>
      </c>
      <c r="L4" s="16" t="s">
        <v>7</v>
      </c>
      <c r="M4" s="10" t="s">
        <v>44</v>
      </c>
      <c r="N4" s="18">
        <f ca="1">(ROUND(($L$67+($N$67-$L$67)*RAND()),0))*N5</f>
        <v>300</v>
      </c>
      <c r="O4" s="16" t="s">
        <v>7</v>
      </c>
    </row>
    <row r="5" spans="1:15" ht="26">
      <c r="A5" s="1"/>
      <c r="D5" s="15"/>
      <c r="E5" s="2"/>
      <c r="F5" s="14"/>
      <c r="G5" s="10" t="s">
        <v>43</v>
      </c>
      <c r="H5" s="18">
        <f ca="1">(ROUND(($L$67+($N$67-$L$67)*RAND()),0))*10</f>
        <v>80</v>
      </c>
      <c r="I5" s="16" t="s">
        <v>7</v>
      </c>
      <c r="J5" s="10" t="s">
        <v>43</v>
      </c>
      <c r="K5" s="20"/>
      <c r="L5" s="16" t="s">
        <v>7</v>
      </c>
      <c r="M5" s="10" t="s">
        <v>43</v>
      </c>
      <c r="N5" s="18">
        <f ca="1">(ROUND(($L$67+($N$67-$L$67)*RAND()),0))*10</f>
        <v>50</v>
      </c>
      <c r="O5" s="16" t="s">
        <v>7</v>
      </c>
    </row>
    <row r="6" spans="1:15" ht="26">
      <c r="A6" s="1"/>
      <c r="D6" s="12"/>
      <c r="E6" s="2"/>
      <c r="F6" s="13"/>
      <c r="G6" s="10" t="s">
        <v>3</v>
      </c>
      <c r="H6" s="18">
        <f ca="1">(ROUND(($L$67+($N$67-$L$67)*RAND()),0))</f>
        <v>4</v>
      </c>
      <c r="I6" s="16"/>
      <c r="J6" s="10" t="s">
        <v>3</v>
      </c>
      <c r="K6" s="18">
        <f ca="1">(ROUND(($L$67+($N$67-$L$67)*RAND()),0))</f>
        <v>3</v>
      </c>
      <c r="L6" s="16"/>
      <c r="M6" s="10" t="s">
        <v>3</v>
      </c>
      <c r="N6" s="20"/>
      <c r="O6" s="16"/>
    </row>
    <row r="7" spans="1:15" s="2" customFormat="1">
      <c r="A7" s="12"/>
      <c r="C7" s="14"/>
      <c r="D7" s="15"/>
      <c r="F7" s="14"/>
      <c r="G7" s="14"/>
      <c r="H7" s="14"/>
      <c r="I7" s="14"/>
      <c r="J7" s="14"/>
      <c r="K7" s="14"/>
      <c r="L7" s="14"/>
      <c r="M7" s="14"/>
      <c r="N7" s="14"/>
      <c r="O7" s="14"/>
    </row>
    <row r="8" spans="1:15" s="24" customFormat="1" ht="26">
      <c r="A8" s="25"/>
      <c r="D8" s="25"/>
      <c r="F8" s="11" t="s">
        <v>31</v>
      </c>
      <c r="G8" s="10" t="s">
        <v>44</v>
      </c>
      <c r="H8" s="19"/>
      <c r="I8" s="16" t="s">
        <v>7</v>
      </c>
      <c r="J8" s="10" t="s">
        <v>44</v>
      </c>
      <c r="K8" s="18">
        <f ca="1">(ROUND(($L$67+($N$67-$L$67)*RAND()),0))*10</f>
        <v>90</v>
      </c>
      <c r="L8" s="16" t="s">
        <v>7</v>
      </c>
      <c r="M8" s="10" t="s">
        <v>44</v>
      </c>
      <c r="N8" s="18">
        <f ca="1">(ROUND(($L$67+($N$67-$L$67)*RAND()),0))*N9</f>
        <v>720</v>
      </c>
      <c r="O8" s="16" t="s">
        <v>7</v>
      </c>
    </row>
    <row r="9" spans="1:15" s="24" customFormat="1" ht="26">
      <c r="A9" s="25"/>
      <c r="C9" s="29"/>
      <c r="D9" s="25"/>
      <c r="G9" s="10" t="s">
        <v>43</v>
      </c>
      <c r="H9" s="18">
        <f ca="1">(ROUND(($L$67+($N$67-$L$67)*RAND()),0))*10</f>
        <v>80</v>
      </c>
      <c r="I9" s="16" t="s">
        <v>7</v>
      </c>
      <c r="J9" s="10" t="s">
        <v>43</v>
      </c>
      <c r="K9" s="20"/>
      <c r="L9" s="16" t="s">
        <v>7</v>
      </c>
      <c r="M9" s="10" t="s">
        <v>43</v>
      </c>
      <c r="N9" s="18">
        <f ca="1">(ROUND(($L$67+($N$67-$L$67)*RAND()),0))*10</f>
        <v>80</v>
      </c>
      <c r="O9" s="16" t="s">
        <v>7</v>
      </c>
    </row>
    <row r="10" spans="1:15" s="24" customFormat="1" ht="26">
      <c r="A10" s="25"/>
      <c r="C10" s="26"/>
      <c r="D10" s="25"/>
      <c r="E10" s="10"/>
      <c r="F10" s="26"/>
      <c r="G10" s="10" t="s">
        <v>3</v>
      </c>
      <c r="H10" s="18">
        <f ca="1">(ROUND(($L$67+($N$67-$L$67)*RAND()),0))</f>
        <v>4</v>
      </c>
      <c r="I10" s="16"/>
      <c r="J10" s="10" t="s">
        <v>3</v>
      </c>
      <c r="K10" s="18">
        <f ca="1">(ROUND(($L$67+($N$67-$L$67)*RAND()),0))</f>
        <v>9</v>
      </c>
      <c r="L10" s="16"/>
      <c r="M10" s="10" t="s">
        <v>3</v>
      </c>
      <c r="N10" s="20"/>
      <c r="O10" s="16"/>
    </row>
    <row r="11" spans="1:15" s="24" customFormat="1">
      <c r="A11" s="25"/>
      <c r="C11" s="26"/>
      <c r="D11" s="25"/>
      <c r="F11" s="26"/>
      <c r="G11" s="15"/>
      <c r="H11" s="15"/>
      <c r="I11" s="15"/>
      <c r="J11" s="15"/>
      <c r="K11" s="15"/>
      <c r="L11" s="15"/>
      <c r="M11" s="15"/>
      <c r="N11" s="15"/>
      <c r="O11" s="15"/>
    </row>
    <row r="12" spans="1:15" s="24" customFormat="1" ht="31">
      <c r="A12" s="25"/>
      <c r="B12" s="10" t="s">
        <v>28</v>
      </c>
      <c r="C12" s="26"/>
      <c r="D12" s="25"/>
      <c r="E12" s="10"/>
      <c r="F12" s="11" t="s">
        <v>32</v>
      </c>
      <c r="G12" s="10" t="s">
        <v>44</v>
      </c>
      <c r="H12" s="19"/>
      <c r="I12" s="16" t="s">
        <v>7</v>
      </c>
      <c r="J12" s="10" t="s">
        <v>44</v>
      </c>
      <c r="K12" s="18">
        <f ca="1">(ROUND(($L$67+($N$67-$L$67)*RAND()),0))*10</f>
        <v>40</v>
      </c>
      <c r="L12" s="16" t="s">
        <v>7</v>
      </c>
      <c r="M12" s="10" t="s">
        <v>44</v>
      </c>
      <c r="N12" s="18">
        <f ca="1">(ROUND(($L$67+($N$67-$L$67)*RAND()),0))*N13</f>
        <v>100</v>
      </c>
      <c r="O12" s="16" t="s">
        <v>7</v>
      </c>
    </row>
    <row r="13" spans="1:15" s="24" customFormat="1" ht="26">
      <c r="A13" s="25"/>
      <c r="C13" s="26"/>
      <c r="D13" s="25"/>
      <c r="F13" s="26"/>
      <c r="G13" s="10" t="s">
        <v>43</v>
      </c>
      <c r="H13" s="18">
        <f ca="1">(ROUND(($L$67+($N$67-$L$67)*RAND()),0))*10</f>
        <v>80</v>
      </c>
      <c r="I13" s="16" t="s">
        <v>7</v>
      </c>
      <c r="J13" s="10" t="s">
        <v>43</v>
      </c>
      <c r="K13" s="20"/>
      <c r="L13" s="16" t="s">
        <v>7</v>
      </c>
      <c r="M13" s="10" t="s">
        <v>43</v>
      </c>
      <c r="N13" s="18">
        <f ca="1">(ROUND(($L$67+($N$67-$L$67)*RAND()),0))*10</f>
        <v>100</v>
      </c>
      <c r="O13" s="16" t="s">
        <v>7</v>
      </c>
    </row>
    <row r="14" spans="1:15" s="24" customFormat="1" ht="26">
      <c r="A14" s="25"/>
      <c r="C14" s="26"/>
      <c r="D14" s="25"/>
      <c r="F14" s="26"/>
      <c r="G14" s="10" t="s">
        <v>3</v>
      </c>
      <c r="H14" s="18">
        <f ca="1">(ROUND(($L$67+($N$67-$L$67)*RAND()),0))</f>
        <v>5</v>
      </c>
      <c r="I14" s="16"/>
      <c r="J14" s="10" t="s">
        <v>3</v>
      </c>
      <c r="K14" s="18">
        <f ca="1">(ROUND(($L$67+($N$67-$L$67)*RAND()),0))</f>
        <v>8</v>
      </c>
      <c r="L14" s="16"/>
      <c r="M14" s="10" t="s">
        <v>3</v>
      </c>
      <c r="N14" s="20"/>
      <c r="O14" s="16"/>
    </row>
    <row r="15" spans="1:15" s="24" customFormat="1">
      <c r="A15" s="11" t="s">
        <v>33</v>
      </c>
      <c r="C15" s="29"/>
      <c r="D15" s="25"/>
      <c r="F15" s="26"/>
      <c r="G15" s="15"/>
      <c r="H15" s="15"/>
      <c r="I15" s="15"/>
      <c r="J15" s="15"/>
      <c r="K15" s="15"/>
      <c r="L15" s="15"/>
      <c r="M15" s="15"/>
      <c r="N15" s="15"/>
      <c r="O15" s="15"/>
    </row>
    <row r="16" spans="1:15" s="24" customFormat="1" ht="26">
      <c r="A16" s="10" t="s">
        <v>44</v>
      </c>
      <c r="B16" s="19"/>
      <c r="C16" s="16" t="s">
        <v>7</v>
      </c>
      <c r="D16" s="10" t="s">
        <v>44</v>
      </c>
      <c r="E16" s="18">
        <f ca="1">(ROUND(($L$67+($N$67-$L$67)*RAND()),0))*10</f>
        <v>90</v>
      </c>
      <c r="F16" s="16" t="s">
        <v>7</v>
      </c>
      <c r="G16" s="10" t="s">
        <v>44</v>
      </c>
      <c r="H16" s="19"/>
      <c r="I16" s="16" t="s">
        <v>7</v>
      </c>
      <c r="J16" s="10" t="s">
        <v>44</v>
      </c>
      <c r="K16" s="18">
        <f ca="1">(ROUND(($L$67+($N$67-$L$67)*RAND()),0))*10</f>
        <v>90</v>
      </c>
      <c r="L16" s="16" t="s">
        <v>7</v>
      </c>
      <c r="M16" s="10" t="s">
        <v>44</v>
      </c>
      <c r="N16" s="18">
        <f ca="1">(ROUND(($L$67+($N$67-$L$67)*RAND()),0))*N17</f>
        <v>270</v>
      </c>
      <c r="O16" s="16" t="s">
        <v>7</v>
      </c>
    </row>
    <row r="17" spans="1:15" s="24" customFormat="1" ht="26">
      <c r="A17" s="10" t="s">
        <v>43</v>
      </c>
      <c r="B17" s="18">
        <f ca="1">(ROUND(($L$67+($N$67-$L$67)*RAND()),0))*10</f>
        <v>40</v>
      </c>
      <c r="C17" s="16" t="s">
        <v>7</v>
      </c>
      <c r="D17" s="10" t="s">
        <v>43</v>
      </c>
      <c r="E17" s="20"/>
      <c r="F17" s="16" t="s">
        <v>7</v>
      </c>
      <c r="G17" s="10" t="s">
        <v>43</v>
      </c>
      <c r="H17" s="18">
        <f ca="1">(ROUND(($L$67+($N$67-$L$67)*RAND()),0))*10</f>
        <v>90</v>
      </c>
      <c r="I17" s="16" t="s">
        <v>7</v>
      </c>
      <c r="J17" s="10" t="s">
        <v>43</v>
      </c>
      <c r="K17" s="20"/>
      <c r="L17" s="16" t="s">
        <v>7</v>
      </c>
      <c r="M17" s="10" t="s">
        <v>43</v>
      </c>
      <c r="N17" s="18">
        <f ca="1">(ROUND(($L$67+($N$67-$L$67)*RAND()),0))*10</f>
        <v>30</v>
      </c>
      <c r="O17" s="16" t="s">
        <v>7</v>
      </c>
    </row>
    <row r="18" spans="1:15" s="24" customFormat="1" ht="26">
      <c r="A18" s="10" t="s">
        <v>3</v>
      </c>
      <c r="B18" s="18">
        <f ca="1">(ROUND(($L$67+($N$67-$L$67)*RAND()),0))</f>
        <v>7</v>
      </c>
      <c r="C18" s="16"/>
      <c r="D18" s="10" t="s">
        <v>3</v>
      </c>
      <c r="E18" s="18">
        <f ca="1">(ROUND(($L$67+($N$67-$L$67)*RAND()),0))</f>
        <v>7</v>
      </c>
      <c r="F18" s="16"/>
      <c r="G18" s="10" t="s">
        <v>3</v>
      </c>
      <c r="H18" s="18">
        <f ca="1">(ROUND(($L$67+($N$67-$L$67)*RAND()),0))</f>
        <v>4</v>
      </c>
      <c r="I18" s="16"/>
      <c r="J18" s="10" t="s">
        <v>3</v>
      </c>
      <c r="K18" s="18">
        <f ca="1">(ROUND(($L$67+($N$67-$L$67)*RAND()),0))</f>
        <v>3</v>
      </c>
      <c r="L18" s="16"/>
      <c r="M18" s="10" t="s">
        <v>3</v>
      </c>
      <c r="N18" s="20"/>
      <c r="O18" s="16"/>
    </row>
    <row r="19" spans="1:15" s="24" customFormat="1">
      <c r="A19" s="15"/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/>
      <c r="O19" s="15"/>
    </row>
    <row r="20" spans="1:15" s="24" customFormat="1">
      <c r="A20" s="11" t="s">
        <v>34</v>
      </c>
      <c r="C20" s="29"/>
      <c r="D20" s="25"/>
      <c r="F20" s="26"/>
      <c r="G20" s="15"/>
      <c r="H20" s="15"/>
      <c r="I20" s="15"/>
      <c r="J20" s="15"/>
      <c r="K20" s="15"/>
      <c r="L20" s="15"/>
      <c r="M20" s="15"/>
      <c r="N20" s="15"/>
      <c r="O20" s="15"/>
    </row>
    <row r="21" spans="1:15" s="24" customFormat="1" ht="26">
      <c r="A21" s="10" t="s">
        <v>44</v>
      </c>
      <c r="B21" s="19"/>
      <c r="C21" s="16" t="s">
        <v>7</v>
      </c>
      <c r="D21" s="10" t="s">
        <v>44</v>
      </c>
      <c r="E21" s="18">
        <f ca="1">(ROUND(($L$67+($N$67-$L$67)*RAND()),0))*10</f>
        <v>20</v>
      </c>
      <c r="F21" s="16" t="s">
        <v>7</v>
      </c>
      <c r="G21" s="10" t="s">
        <v>44</v>
      </c>
      <c r="H21" s="19"/>
      <c r="I21" s="16" t="s">
        <v>7</v>
      </c>
      <c r="J21" s="10" t="s">
        <v>44</v>
      </c>
      <c r="K21" s="18">
        <f ca="1">(ROUND(($L$67+($N$67-$L$67)*RAND()),0))*10</f>
        <v>40</v>
      </c>
      <c r="L21" s="16" t="s">
        <v>7</v>
      </c>
      <c r="M21" s="10" t="s">
        <v>44</v>
      </c>
      <c r="N21" s="18">
        <f ca="1">(ROUND(($L$67+($N$67-$L$67)*RAND()),0))*N22</f>
        <v>80</v>
      </c>
      <c r="O21" s="16" t="s">
        <v>7</v>
      </c>
    </row>
    <row r="22" spans="1:15" s="24" customFormat="1" ht="26">
      <c r="A22" s="10" t="s">
        <v>43</v>
      </c>
      <c r="B22" s="18">
        <f ca="1">(ROUND(($L$67+($N$67-$L$67)*RAND()),0))*10</f>
        <v>70</v>
      </c>
      <c r="C22" s="16" t="s">
        <v>7</v>
      </c>
      <c r="D22" s="10" t="s">
        <v>43</v>
      </c>
      <c r="E22" s="20"/>
      <c r="F22" s="16" t="s">
        <v>7</v>
      </c>
      <c r="G22" s="10" t="s">
        <v>43</v>
      </c>
      <c r="H22" s="18">
        <f ca="1">(ROUND(($L$67+($N$67-$L$67)*RAND()),0))*10</f>
        <v>20</v>
      </c>
      <c r="I22" s="16" t="s">
        <v>7</v>
      </c>
      <c r="J22" s="10" t="s">
        <v>43</v>
      </c>
      <c r="K22" s="20"/>
      <c r="L22" s="16" t="s">
        <v>7</v>
      </c>
      <c r="M22" s="10" t="s">
        <v>43</v>
      </c>
      <c r="N22" s="18">
        <f ca="1">(ROUND(($L$67+($N$67-$L$67)*RAND()),0))*10</f>
        <v>40</v>
      </c>
      <c r="O22" s="16" t="s">
        <v>7</v>
      </c>
    </row>
    <row r="23" spans="1:15" s="24" customFormat="1" ht="26">
      <c r="A23" s="10" t="s">
        <v>3</v>
      </c>
      <c r="B23" s="18">
        <f ca="1">(ROUND(($L$67+($N$67-$L$67)*RAND()),0))</f>
        <v>10</v>
      </c>
      <c r="C23" s="16"/>
      <c r="D23" s="10" t="s">
        <v>3</v>
      </c>
      <c r="E23" s="18">
        <f ca="1">(ROUND(($L$67+($N$67-$L$67)*RAND()),0))</f>
        <v>5</v>
      </c>
      <c r="F23" s="16"/>
      <c r="G23" s="10" t="s">
        <v>3</v>
      </c>
      <c r="H23" s="18">
        <f ca="1">(ROUND(($L$67+($N$67-$L$67)*RAND()),0))</f>
        <v>6</v>
      </c>
      <c r="I23" s="16"/>
      <c r="J23" s="10" t="s">
        <v>3</v>
      </c>
      <c r="K23" s="18">
        <f ca="1">(ROUND(($L$67+($N$67-$L$67)*RAND()),0))</f>
        <v>9</v>
      </c>
      <c r="L23" s="16"/>
      <c r="M23" s="10" t="s">
        <v>3</v>
      </c>
      <c r="N23" s="20"/>
      <c r="O23" s="16"/>
    </row>
    <row r="24" spans="1:15" s="24" customFormat="1">
      <c r="A24" s="15"/>
      <c r="B24" s="15"/>
      <c r="C24" s="15"/>
      <c r="D24" s="15"/>
      <c r="E24" s="15"/>
      <c r="F24" s="15"/>
      <c r="G24" s="15"/>
      <c r="H24" s="15"/>
      <c r="I24" s="15"/>
      <c r="J24" s="15"/>
      <c r="K24" s="15"/>
      <c r="L24" s="15"/>
      <c r="M24" s="15"/>
      <c r="N24" s="15"/>
      <c r="O24" s="15"/>
    </row>
    <row r="25" spans="1:15" s="24" customFormat="1">
      <c r="A25" s="11" t="s">
        <v>45</v>
      </c>
      <c r="C25" s="29"/>
      <c r="D25" s="25"/>
      <c r="F25" s="26"/>
      <c r="G25" s="15"/>
      <c r="H25" s="15"/>
      <c r="I25" s="15"/>
      <c r="J25" s="15"/>
      <c r="K25" s="15"/>
      <c r="L25" s="15"/>
      <c r="M25" s="15"/>
      <c r="N25" s="15"/>
      <c r="O25" s="15"/>
    </row>
    <row r="26" spans="1:15" s="24" customFormat="1" ht="26">
      <c r="A26" s="10" t="s">
        <v>44</v>
      </c>
      <c r="B26" s="19"/>
      <c r="C26" s="16" t="s">
        <v>7</v>
      </c>
      <c r="D26" s="10" t="s">
        <v>44</v>
      </c>
      <c r="E26" s="18">
        <f ca="1">(ROUND(($L$67+($N$67-$L$67)*RAND()),0))*10</f>
        <v>60</v>
      </c>
      <c r="F26" s="16" t="s">
        <v>7</v>
      </c>
      <c r="G26" s="10" t="s">
        <v>44</v>
      </c>
      <c r="H26" s="19"/>
      <c r="I26" s="16" t="s">
        <v>7</v>
      </c>
      <c r="J26" s="10" t="s">
        <v>44</v>
      </c>
      <c r="K26" s="18">
        <f ca="1">(ROUND(($L$67+($N$67-$L$67)*RAND()),0))*10</f>
        <v>100</v>
      </c>
      <c r="L26" s="16" t="s">
        <v>7</v>
      </c>
      <c r="M26" s="10" t="s">
        <v>44</v>
      </c>
      <c r="N26" s="18">
        <f ca="1">(ROUND(($L$67+($N$67-$L$67)*RAND()),0))*N27</f>
        <v>560</v>
      </c>
      <c r="O26" s="16" t="s">
        <v>7</v>
      </c>
    </row>
    <row r="27" spans="1:15" s="24" customFormat="1" ht="26">
      <c r="A27" s="10" t="s">
        <v>43</v>
      </c>
      <c r="B27" s="18">
        <f ca="1">(ROUND(($L$67+($N$67-$L$67)*RAND()),0))*10</f>
        <v>60</v>
      </c>
      <c r="C27" s="16" t="s">
        <v>7</v>
      </c>
      <c r="D27" s="10" t="s">
        <v>43</v>
      </c>
      <c r="E27" s="20"/>
      <c r="F27" s="16" t="s">
        <v>7</v>
      </c>
      <c r="G27" s="10" t="s">
        <v>43</v>
      </c>
      <c r="H27" s="18">
        <f ca="1">(ROUND(($L$67+($N$67-$L$67)*RAND()),0))*10</f>
        <v>60</v>
      </c>
      <c r="I27" s="16" t="s">
        <v>7</v>
      </c>
      <c r="J27" s="10" t="s">
        <v>43</v>
      </c>
      <c r="K27" s="20"/>
      <c r="L27" s="16" t="s">
        <v>7</v>
      </c>
      <c r="M27" s="10" t="s">
        <v>43</v>
      </c>
      <c r="N27" s="18">
        <f ca="1">(ROUND(($L$67+($N$67-$L$67)*RAND()),0))*10</f>
        <v>70</v>
      </c>
      <c r="O27" s="16" t="s">
        <v>7</v>
      </c>
    </row>
    <row r="28" spans="1:15" s="24" customFormat="1" ht="26">
      <c r="A28" s="10" t="s">
        <v>3</v>
      </c>
      <c r="B28" s="18">
        <f ca="1">(ROUND(($L$67+($N$67-$L$67)*RAND()),0))</f>
        <v>7</v>
      </c>
      <c r="C28" s="16"/>
      <c r="D28" s="10" t="s">
        <v>3</v>
      </c>
      <c r="E28" s="18">
        <f ca="1">(ROUND(($L$67+($N$67-$L$67)*RAND()),0))</f>
        <v>11</v>
      </c>
      <c r="F28" s="16"/>
      <c r="G28" s="10" t="s">
        <v>3</v>
      </c>
      <c r="H28" s="18">
        <f ca="1">(ROUND(($L$67+($N$67-$L$67)*RAND()),0))</f>
        <v>11</v>
      </c>
      <c r="I28" s="16"/>
      <c r="J28" s="10" t="s">
        <v>3</v>
      </c>
      <c r="K28" s="18">
        <f ca="1">(ROUND(($L$67+($N$67-$L$67)*RAND()),0))</f>
        <v>2</v>
      </c>
      <c r="L28" s="16"/>
      <c r="M28" s="10" t="s">
        <v>3</v>
      </c>
      <c r="N28" s="20"/>
      <c r="O28" s="16"/>
    </row>
    <row r="29" spans="1:15" s="24" customFormat="1">
      <c r="A29" s="15"/>
      <c r="B29" s="15"/>
      <c r="C29" s="15"/>
      <c r="D29" s="15"/>
      <c r="E29" s="15"/>
      <c r="F29" s="15"/>
      <c r="G29" s="15"/>
      <c r="H29" s="15"/>
      <c r="I29" s="15"/>
      <c r="J29" s="15"/>
      <c r="K29" s="15"/>
      <c r="L29" s="15"/>
      <c r="M29" s="15"/>
      <c r="N29" s="15"/>
      <c r="O29" s="15"/>
    </row>
    <row r="30" spans="1:15" s="24" customFormat="1">
      <c r="A30" s="11" t="s">
        <v>46</v>
      </c>
      <c r="C30" s="29"/>
      <c r="D30" s="25"/>
      <c r="F30" s="26"/>
      <c r="G30" s="15"/>
      <c r="H30" s="15"/>
      <c r="I30" s="15"/>
      <c r="J30" s="15"/>
      <c r="K30" s="15"/>
      <c r="L30" s="15"/>
      <c r="M30" s="15"/>
      <c r="N30" s="15"/>
      <c r="O30" s="15"/>
    </row>
    <row r="31" spans="1:15" s="24" customFormat="1" ht="26">
      <c r="A31" s="10" t="s">
        <v>44</v>
      </c>
      <c r="B31" s="19"/>
      <c r="C31" s="16" t="s">
        <v>7</v>
      </c>
      <c r="D31" s="10" t="s">
        <v>44</v>
      </c>
      <c r="E31" s="18">
        <f ca="1">(ROUND(($L$67+($N$67-$L$67)*RAND()),0))*10</f>
        <v>80</v>
      </c>
      <c r="F31" s="16" t="s">
        <v>7</v>
      </c>
      <c r="G31" s="10" t="s">
        <v>44</v>
      </c>
      <c r="H31" s="19"/>
      <c r="I31" s="16" t="s">
        <v>7</v>
      </c>
      <c r="J31" s="10" t="s">
        <v>44</v>
      </c>
      <c r="K31" s="18">
        <f ca="1">(ROUND(($L$67+($N$67-$L$67)*RAND()),0))*10</f>
        <v>30</v>
      </c>
      <c r="L31" s="16" t="s">
        <v>7</v>
      </c>
      <c r="M31" s="10" t="s">
        <v>44</v>
      </c>
      <c r="N31" s="18">
        <f ca="1">(ROUND(($L$67+($N$67-$L$67)*RAND()),0))*N32</f>
        <v>1210</v>
      </c>
      <c r="O31" s="16" t="s">
        <v>7</v>
      </c>
    </row>
    <row r="32" spans="1:15" s="24" customFormat="1" ht="26">
      <c r="A32" s="10" t="s">
        <v>43</v>
      </c>
      <c r="B32" s="18">
        <f ca="1">(ROUND(($L$67+($N$67-$L$67)*RAND()),0))*10</f>
        <v>30</v>
      </c>
      <c r="C32" s="16" t="s">
        <v>7</v>
      </c>
      <c r="D32" s="10" t="s">
        <v>43</v>
      </c>
      <c r="E32" s="20"/>
      <c r="F32" s="16" t="s">
        <v>7</v>
      </c>
      <c r="G32" s="10" t="s">
        <v>43</v>
      </c>
      <c r="H32" s="18">
        <f ca="1">(ROUND(($L$67+($N$67-$L$67)*RAND()),0))*10</f>
        <v>100</v>
      </c>
      <c r="I32" s="16" t="s">
        <v>7</v>
      </c>
      <c r="J32" s="10" t="s">
        <v>43</v>
      </c>
      <c r="K32" s="20"/>
      <c r="L32" s="16" t="s">
        <v>7</v>
      </c>
      <c r="M32" s="10" t="s">
        <v>43</v>
      </c>
      <c r="N32" s="18">
        <f ca="1">(ROUND(($L$67+($N$67-$L$67)*RAND()),0))*10</f>
        <v>110</v>
      </c>
      <c r="O32" s="16" t="s">
        <v>7</v>
      </c>
    </row>
    <row r="33" spans="1:16" s="24" customFormat="1" ht="26">
      <c r="A33" s="10" t="s">
        <v>3</v>
      </c>
      <c r="B33" s="18">
        <f ca="1">(ROUND(($L$67+($N$67-$L$67)*RAND()),0))</f>
        <v>1</v>
      </c>
      <c r="C33" s="16"/>
      <c r="D33" s="10" t="s">
        <v>3</v>
      </c>
      <c r="E33" s="18">
        <f ca="1">(ROUND(($L$67+($N$67-$L$67)*RAND()),0))</f>
        <v>6</v>
      </c>
      <c r="F33" s="16"/>
      <c r="G33" s="10" t="s">
        <v>3</v>
      </c>
      <c r="H33" s="18">
        <f ca="1">(ROUND(($L$67+($N$67-$L$67)*RAND()),0))</f>
        <v>7</v>
      </c>
      <c r="I33" s="16"/>
      <c r="J33" s="10" t="s">
        <v>3</v>
      </c>
      <c r="K33" s="18">
        <f ca="1">(ROUND(($L$67+($N$67-$L$67)*RAND()),0))</f>
        <v>8</v>
      </c>
      <c r="L33" s="16"/>
      <c r="M33" s="10" t="s">
        <v>3</v>
      </c>
      <c r="N33" s="20"/>
      <c r="O33" s="16"/>
    </row>
    <row r="34" spans="1:16" ht="10.5" customHeight="1">
      <c r="A34" s="21"/>
      <c r="B34" s="22"/>
      <c r="C34" s="23"/>
      <c r="D34" s="21"/>
      <c r="E34" s="22"/>
      <c r="F34" s="23"/>
      <c r="G34" s="21"/>
      <c r="H34" s="22"/>
      <c r="I34" s="23"/>
      <c r="J34" s="21"/>
      <c r="K34" s="22"/>
      <c r="L34" s="23"/>
      <c r="M34" s="21"/>
      <c r="N34" s="22"/>
      <c r="O34" s="23"/>
      <c r="P34" s="22"/>
    </row>
    <row r="35" spans="1:16" s="2" customFormat="1">
      <c r="A35" s="27"/>
      <c r="C35" s="13"/>
      <c r="D35" s="15"/>
      <c r="F35" s="13"/>
      <c r="G35" s="13"/>
      <c r="H35" s="13"/>
      <c r="I35" s="13"/>
      <c r="J35" s="13"/>
      <c r="K35" s="13"/>
      <c r="L35" s="13"/>
      <c r="M35" s="13"/>
      <c r="N35" s="13"/>
      <c r="O35" s="13"/>
    </row>
    <row r="36" spans="1:16" s="24" customFormat="1" ht="26" thickBot="1">
      <c r="A36" s="35"/>
      <c r="C36" s="36"/>
      <c r="D36" s="25"/>
      <c r="F36" s="36"/>
      <c r="G36" s="39"/>
      <c r="H36" s="39"/>
      <c r="I36" s="39"/>
      <c r="J36" s="39"/>
      <c r="K36" s="39"/>
      <c r="L36" s="39"/>
      <c r="M36" s="39"/>
      <c r="N36" s="39"/>
      <c r="O36" s="39"/>
    </row>
    <row r="37" spans="1:16" s="2" customFormat="1">
      <c r="A37" s="27" t="s">
        <v>1</v>
      </c>
      <c r="C37" s="13"/>
      <c r="D37" s="15"/>
      <c r="F37" s="41" t="s">
        <v>30</v>
      </c>
      <c r="G37" s="42"/>
      <c r="H37" s="43"/>
      <c r="I37" s="44"/>
      <c r="J37" s="42"/>
      <c r="K37" s="43"/>
      <c r="L37" s="44"/>
      <c r="M37" s="42"/>
      <c r="N37" s="45"/>
      <c r="O37" s="13"/>
    </row>
    <row r="38" spans="1:16" s="2" customFormat="1" ht="27" thickBot="1">
      <c r="A38" s="27"/>
      <c r="C38" s="13"/>
      <c r="D38" s="15"/>
      <c r="F38" s="46"/>
      <c r="G38" s="47" t="s">
        <v>44</v>
      </c>
      <c r="H38" s="48">
        <f ca="1">H5*H6</f>
        <v>320</v>
      </c>
      <c r="I38" s="49" t="s">
        <v>7</v>
      </c>
      <c r="J38" s="47" t="s">
        <v>43</v>
      </c>
      <c r="K38" s="48">
        <f ca="1">K4/K6</f>
        <v>13.333333333333334</v>
      </c>
      <c r="L38" s="49" t="s">
        <v>7</v>
      </c>
      <c r="M38" s="47" t="s">
        <v>3</v>
      </c>
      <c r="N38" s="50">
        <f ca="1">N4/N5</f>
        <v>6</v>
      </c>
      <c r="O38" s="16"/>
    </row>
    <row r="39" spans="1:16" s="2" customFormat="1" hidden="1">
      <c r="A39" s="27"/>
      <c r="C39" s="13"/>
      <c r="D39" s="15"/>
      <c r="F39" s="13"/>
      <c r="G39" s="13"/>
      <c r="H39" s="13"/>
      <c r="I39" s="13"/>
      <c r="J39" s="13"/>
      <c r="K39" s="13"/>
      <c r="L39" s="13"/>
      <c r="M39" s="13"/>
      <c r="N39" s="13"/>
      <c r="O39" s="13"/>
    </row>
    <row r="40" spans="1:16" s="24" customFormat="1" ht="26" thickBot="1">
      <c r="A40" s="35"/>
      <c r="C40" s="36"/>
      <c r="D40" s="25"/>
      <c r="F40" s="36"/>
      <c r="G40" s="39"/>
      <c r="H40" s="39"/>
      <c r="I40" s="39"/>
      <c r="J40" s="39"/>
      <c r="K40" s="39"/>
      <c r="L40" s="39"/>
      <c r="M40" s="39"/>
      <c r="N40" s="39"/>
      <c r="O40" s="39"/>
    </row>
    <row r="41" spans="1:16" s="2" customFormat="1">
      <c r="A41" s="27"/>
      <c r="C41" s="13"/>
      <c r="D41" s="13"/>
      <c r="E41" s="13"/>
      <c r="F41" s="41" t="s">
        <v>31</v>
      </c>
      <c r="G41" s="51"/>
      <c r="H41" s="51"/>
      <c r="I41" s="51"/>
      <c r="J41" s="51"/>
      <c r="K41" s="51"/>
      <c r="L41" s="51"/>
      <c r="M41" s="51"/>
      <c r="N41" s="52"/>
      <c r="O41" s="39"/>
    </row>
    <row r="42" spans="1:16" s="2" customFormat="1" ht="27" thickBot="1">
      <c r="A42" s="27"/>
      <c r="C42" s="13"/>
      <c r="D42" s="15"/>
      <c r="F42" s="53"/>
      <c r="G42" s="47" t="s">
        <v>44</v>
      </c>
      <c r="H42" s="48">
        <f ca="1">H9*H10</f>
        <v>320</v>
      </c>
      <c r="I42" s="49" t="s">
        <v>7</v>
      </c>
      <c r="J42" s="47" t="s">
        <v>43</v>
      </c>
      <c r="K42" s="48">
        <f ca="1">K8/K10</f>
        <v>10</v>
      </c>
      <c r="L42" s="49" t="s">
        <v>7</v>
      </c>
      <c r="M42" s="47" t="s">
        <v>3</v>
      </c>
      <c r="N42" s="50">
        <f ca="1">N8/N9</f>
        <v>9</v>
      </c>
      <c r="O42" s="39"/>
    </row>
    <row r="43" spans="1:16" s="2" customFormat="1" ht="26" thickBot="1">
      <c r="A43" s="27"/>
      <c r="C43" s="13"/>
      <c r="D43" s="15"/>
      <c r="F43" s="13"/>
      <c r="G43" s="39"/>
      <c r="H43" s="39"/>
      <c r="I43" s="39"/>
      <c r="J43" s="39"/>
      <c r="K43" s="39"/>
      <c r="L43" s="39"/>
      <c r="M43" s="39"/>
      <c r="N43" s="39"/>
      <c r="O43" s="39"/>
    </row>
    <row r="44" spans="1:16" s="24" customFormat="1" hidden="1">
      <c r="A44" s="35"/>
      <c r="C44" s="36"/>
      <c r="D44" s="25"/>
      <c r="F44" s="36"/>
      <c r="G44" s="39"/>
      <c r="H44" s="39"/>
      <c r="I44" s="39"/>
      <c r="J44" s="39"/>
      <c r="K44" s="39"/>
      <c r="L44" s="39"/>
      <c r="M44" s="39"/>
      <c r="N44" s="39"/>
      <c r="O44" s="39"/>
    </row>
    <row r="45" spans="1:16" s="24" customFormat="1">
      <c r="C45" s="36"/>
      <c r="D45" s="25"/>
      <c r="F45" s="41" t="s">
        <v>32</v>
      </c>
      <c r="G45" s="51"/>
      <c r="H45" s="51"/>
      <c r="I45" s="51"/>
      <c r="J45" s="51"/>
      <c r="K45" s="51"/>
      <c r="L45" s="51"/>
      <c r="M45" s="51"/>
      <c r="N45" s="52"/>
      <c r="O45" s="39"/>
    </row>
    <row r="46" spans="1:16" s="2" customFormat="1" ht="27" thickBot="1">
      <c r="A46" s="10"/>
      <c r="B46" s="24"/>
      <c r="C46" s="36"/>
      <c r="D46" s="25"/>
      <c r="E46" s="24"/>
      <c r="F46" s="54"/>
      <c r="G46" s="47" t="s">
        <v>44</v>
      </c>
      <c r="H46" s="48">
        <f ca="1">H13*H14</f>
        <v>400</v>
      </c>
      <c r="I46" s="49" t="s">
        <v>7</v>
      </c>
      <c r="J46" s="47" t="s">
        <v>43</v>
      </c>
      <c r="K46" s="48">
        <f ca="1">K12/K14</f>
        <v>5</v>
      </c>
      <c r="L46" s="49" t="s">
        <v>7</v>
      </c>
      <c r="M46" s="47" t="s">
        <v>3</v>
      </c>
      <c r="N46" s="50">
        <f ca="1">N12/N13</f>
        <v>1</v>
      </c>
      <c r="O46" s="39"/>
    </row>
    <row r="47" spans="1:16" s="2" customFormat="1" hidden="1">
      <c r="A47" s="39"/>
      <c r="B47" s="24"/>
      <c r="C47" s="36"/>
      <c r="D47" s="25"/>
      <c r="E47" s="24"/>
      <c r="F47" s="39"/>
      <c r="G47" s="39"/>
      <c r="H47" s="39"/>
      <c r="I47" s="39"/>
      <c r="J47" s="39"/>
      <c r="K47" s="39"/>
      <c r="L47" s="39"/>
      <c r="M47" s="39"/>
      <c r="N47" s="39"/>
      <c r="O47" s="39"/>
    </row>
    <row r="48" spans="1:16" s="24" customFormat="1" hidden="1">
      <c r="A48" s="35"/>
      <c r="C48" s="36"/>
      <c r="D48" s="37"/>
      <c r="F48" s="38"/>
      <c r="G48" s="39"/>
      <c r="H48" s="39"/>
      <c r="I48" s="39"/>
      <c r="J48" s="39"/>
      <c r="K48" s="39"/>
      <c r="L48" s="39"/>
      <c r="M48" s="39"/>
      <c r="N48" s="39"/>
      <c r="O48" s="39"/>
    </row>
    <row r="49" spans="1:15" s="24" customFormat="1" ht="26" thickBot="1">
      <c r="A49" s="35"/>
      <c r="C49" s="36"/>
      <c r="D49" s="37"/>
      <c r="F49" s="38"/>
      <c r="G49" s="39"/>
      <c r="H49" s="39"/>
      <c r="I49" s="39"/>
      <c r="J49" s="39"/>
      <c r="K49" s="39"/>
      <c r="L49" s="39"/>
      <c r="M49" s="39"/>
      <c r="N49" s="39"/>
      <c r="O49" s="39"/>
    </row>
    <row r="50" spans="1:15" s="24" customFormat="1">
      <c r="A50" s="41" t="s">
        <v>33</v>
      </c>
      <c r="B50" s="55"/>
      <c r="C50" s="56"/>
      <c r="D50" s="51"/>
      <c r="E50" s="55"/>
      <c r="F50" s="57"/>
      <c r="G50" s="51"/>
      <c r="H50" s="51"/>
      <c r="I50" s="51"/>
      <c r="J50" s="51"/>
      <c r="K50" s="51"/>
      <c r="L50" s="51"/>
      <c r="M50" s="51"/>
      <c r="N50" s="52"/>
      <c r="O50" s="39"/>
    </row>
    <row r="51" spans="1:15" s="2" customFormat="1" ht="27" thickBot="1">
      <c r="A51" s="58" t="s">
        <v>44</v>
      </c>
      <c r="B51" s="48">
        <f ca="1">B17*B18</f>
        <v>280</v>
      </c>
      <c r="C51" s="49" t="s">
        <v>7</v>
      </c>
      <c r="D51" s="47" t="s">
        <v>43</v>
      </c>
      <c r="E51" s="48">
        <f ca="1">E16/E18</f>
        <v>12.857142857142858</v>
      </c>
      <c r="F51" s="49" t="s">
        <v>7</v>
      </c>
      <c r="G51" s="47" t="s">
        <v>44</v>
      </c>
      <c r="H51" s="48">
        <f ca="1">H17*H18</f>
        <v>360</v>
      </c>
      <c r="I51" s="49" t="s">
        <v>7</v>
      </c>
      <c r="J51" s="47" t="s">
        <v>43</v>
      </c>
      <c r="K51" s="48">
        <f ca="1">K16/K18</f>
        <v>30</v>
      </c>
      <c r="L51" s="49" t="s">
        <v>7</v>
      </c>
      <c r="M51" s="47" t="s">
        <v>3</v>
      </c>
      <c r="N51" s="50">
        <f ca="1">N16/N17</f>
        <v>9</v>
      </c>
      <c r="O51" s="39"/>
    </row>
    <row r="52" spans="1:15" s="2" customFormat="1" ht="26" thickBot="1">
      <c r="A52" s="39"/>
      <c r="B52" s="39"/>
      <c r="C52" s="39"/>
      <c r="D52" s="39"/>
      <c r="E52" s="39"/>
      <c r="F52" s="39"/>
      <c r="G52" s="39"/>
      <c r="H52" s="39"/>
      <c r="I52" s="39"/>
      <c r="J52" s="39"/>
      <c r="K52" s="39"/>
      <c r="L52" s="39"/>
      <c r="M52" s="39"/>
      <c r="N52" s="39"/>
      <c r="O52" s="39"/>
    </row>
    <row r="53" spans="1:15" s="24" customFormat="1" hidden="1">
      <c r="A53" s="35"/>
      <c r="C53" s="36"/>
      <c r="D53" s="39"/>
      <c r="F53" s="38"/>
      <c r="G53" s="39"/>
      <c r="H53" s="39"/>
      <c r="I53" s="39"/>
      <c r="J53" s="39"/>
      <c r="K53" s="39"/>
      <c r="L53" s="39"/>
      <c r="M53" s="39"/>
      <c r="N53" s="39"/>
      <c r="O53" s="39"/>
    </row>
    <row r="54" spans="1:15" s="24" customFormat="1" hidden="1">
      <c r="O54" s="39"/>
    </row>
    <row r="55" spans="1:15" s="24" customFormat="1">
      <c r="A55" s="41" t="s">
        <v>34</v>
      </c>
      <c r="B55" s="55"/>
      <c r="C55" s="56"/>
      <c r="D55" s="51"/>
      <c r="E55" s="55"/>
      <c r="F55" s="57"/>
      <c r="G55" s="51"/>
      <c r="H55" s="51"/>
      <c r="I55" s="51"/>
      <c r="J55" s="51"/>
      <c r="K55" s="51"/>
      <c r="L55" s="51"/>
      <c r="M55" s="51"/>
      <c r="N55" s="52"/>
      <c r="O55" s="39"/>
    </row>
    <row r="56" spans="1:15" s="2" customFormat="1" ht="27" thickBot="1">
      <c r="A56" s="58" t="s">
        <v>44</v>
      </c>
      <c r="B56" s="48">
        <f ca="1">B22*B23</f>
        <v>700</v>
      </c>
      <c r="C56" s="49" t="s">
        <v>7</v>
      </c>
      <c r="D56" s="47" t="s">
        <v>43</v>
      </c>
      <c r="E56" s="48">
        <f ca="1">E21/E23</f>
        <v>4</v>
      </c>
      <c r="F56" s="49" t="s">
        <v>7</v>
      </c>
      <c r="G56" s="47" t="s">
        <v>44</v>
      </c>
      <c r="H56" s="48">
        <f ca="1">H22*H23</f>
        <v>120</v>
      </c>
      <c r="I56" s="49" t="s">
        <v>7</v>
      </c>
      <c r="J56" s="47" t="s">
        <v>43</v>
      </c>
      <c r="K56" s="48">
        <f ca="1">K21/K23</f>
        <v>4.4444444444444446</v>
      </c>
      <c r="L56" s="49" t="s">
        <v>7</v>
      </c>
      <c r="M56" s="47" t="s">
        <v>3</v>
      </c>
      <c r="N56" s="50">
        <f ca="1">N21/N22</f>
        <v>2</v>
      </c>
      <c r="O56" s="39"/>
    </row>
    <row r="57" spans="1:15" s="24" customFormat="1" ht="26" thickBot="1">
      <c r="A57" s="39"/>
      <c r="B57" s="39"/>
      <c r="C57" s="39"/>
      <c r="D57" s="39"/>
      <c r="E57" s="39"/>
      <c r="F57" s="39"/>
      <c r="G57" s="39"/>
      <c r="H57" s="39"/>
      <c r="I57" s="39"/>
      <c r="J57" s="39"/>
      <c r="K57" s="39"/>
      <c r="L57" s="39"/>
      <c r="M57" s="39"/>
      <c r="N57" s="39"/>
      <c r="O57" s="39"/>
    </row>
    <row r="58" spans="1:15" s="24" customFormat="1" hidden="1">
      <c r="A58" s="39"/>
      <c r="B58" s="39"/>
      <c r="C58" s="39"/>
      <c r="D58" s="39"/>
      <c r="E58" s="39"/>
      <c r="F58" s="39"/>
      <c r="G58" s="39"/>
      <c r="H58" s="39"/>
      <c r="I58" s="39"/>
      <c r="J58" s="39"/>
      <c r="K58" s="39"/>
      <c r="L58" s="39"/>
      <c r="M58" s="39"/>
      <c r="N58" s="39"/>
      <c r="O58" s="39"/>
    </row>
    <row r="59" spans="1:15" s="24" customFormat="1" hidden="1">
      <c r="A59" s="39"/>
      <c r="B59" s="39"/>
      <c r="C59" s="39"/>
      <c r="D59" s="39"/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39"/>
    </row>
    <row r="60" spans="1:15" s="24" customFormat="1">
      <c r="A60" s="41" t="s">
        <v>45</v>
      </c>
      <c r="B60" s="55"/>
      <c r="C60" s="56"/>
      <c r="D60" s="51"/>
      <c r="E60" s="55"/>
      <c r="F60" s="57"/>
      <c r="G60" s="51"/>
      <c r="H60" s="51"/>
      <c r="I60" s="51"/>
      <c r="J60" s="51"/>
      <c r="K60" s="51"/>
      <c r="L60" s="51"/>
      <c r="M60" s="51"/>
      <c r="N60" s="52"/>
      <c r="O60" s="39"/>
    </row>
    <row r="61" spans="1:15" s="2" customFormat="1" ht="27" thickBot="1">
      <c r="A61" s="58" t="s">
        <v>44</v>
      </c>
      <c r="B61" s="48">
        <f ca="1">B27*B28</f>
        <v>420</v>
      </c>
      <c r="C61" s="49" t="s">
        <v>7</v>
      </c>
      <c r="D61" s="47" t="s">
        <v>43</v>
      </c>
      <c r="E61" s="48">
        <f ca="1">E26/E28</f>
        <v>5.4545454545454541</v>
      </c>
      <c r="F61" s="49" t="s">
        <v>7</v>
      </c>
      <c r="G61" s="47" t="s">
        <v>44</v>
      </c>
      <c r="H61" s="48">
        <f ca="1">H27*H28</f>
        <v>660</v>
      </c>
      <c r="I61" s="49" t="s">
        <v>7</v>
      </c>
      <c r="J61" s="47" t="s">
        <v>43</v>
      </c>
      <c r="K61" s="48">
        <f ca="1">K26/K28</f>
        <v>50</v>
      </c>
      <c r="L61" s="49" t="s">
        <v>7</v>
      </c>
      <c r="M61" s="47" t="s">
        <v>3</v>
      </c>
      <c r="N61" s="50">
        <f ca="1">N26/N27</f>
        <v>8</v>
      </c>
      <c r="O61" s="39"/>
    </row>
    <row r="62" spans="1:15" s="2" customFormat="1" hidden="1">
      <c r="A62" s="39"/>
      <c r="B62" s="39"/>
      <c r="C62" s="39"/>
      <c r="D62" s="39"/>
      <c r="E62" s="39"/>
      <c r="F62" s="39"/>
      <c r="G62" s="39"/>
      <c r="H62" s="39"/>
      <c r="I62" s="39"/>
      <c r="J62" s="39"/>
      <c r="K62" s="39"/>
      <c r="L62" s="39"/>
      <c r="M62" s="39"/>
      <c r="N62" s="39"/>
      <c r="O62" s="39"/>
    </row>
    <row r="63" spans="1:15" s="2" customFormat="1" hidden="1">
      <c r="A63" s="39"/>
      <c r="B63" s="39"/>
      <c r="C63" s="39"/>
      <c r="D63" s="39"/>
      <c r="E63" s="39"/>
      <c r="F63" s="39"/>
      <c r="G63" s="39"/>
      <c r="H63" s="39"/>
      <c r="I63" s="39"/>
      <c r="J63" s="39"/>
      <c r="K63" s="39"/>
      <c r="L63" s="39"/>
      <c r="M63" s="39"/>
      <c r="N63" s="39"/>
      <c r="O63" s="39"/>
    </row>
    <row r="64" spans="1:15" s="2" customFormat="1" ht="26" thickBot="1">
      <c r="A64" s="39"/>
      <c r="B64" s="39"/>
      <c r="C64" s="39"/>
      <c r="D64" s="39"/>
      <c r="E64" s="39"/>
      <c r="F64" s="39"/>
      <c r="G64" s="39"/>
      <c r="H64" s="39"/>
      <c r="I64" s="39"/>
      <c r="J64" s="39"/>
      <c r="K64" s="39"/>
      <c r="L64" s="39"/>
      <c r="M64" s="39"/>
      <c r="N64" s="39"/>
      <c r="O64" s="39"/>
    </row>
    <row r="65" spans="1:15" s="24" customFormat="1">
      <c r="A65" s="41" t="s">
        <v>46</v>
      </c>
      <c r="B65" s="55"/>
      <c r="C65" s="56"/>
      <c r="D65" s="51"/>
      <c r="E65" s="55"/>
      <c r="F65" s="57"/>
      <c r="G65" s="51"/>
      <c r="H65" s="51"/>
      <c r="I65" s="51"/>
      <c r="J65" s="51"/>
      <c r="K65" s="51"/>
      <c r="L65" s="51"/>
      <c r="M65" s="51"/>
      <c r="N65" s="52"/>
      <c r="O65" s="39"/>
    </row>
    <row r="66" spans="1:15" s="2" customFormat="1" ht="27" thickBot="1">
      <c r="A66" s="58" t="s">
        <v>44</v>
      </c>
      <c r="B66" s="48">
        <f ca="1">B32*B33</f>
        <v>30</v>
      </c>
      <c r="C66" s="49" t="s">
        <v>7</v>
      </c>
      <c r="D66" s="47" t="s">
        <v>43</v>
      </c>
      <c r="E66" s="48">
        <f ca="1">E31/E33</f>
        <v>13.333333333333334</v>
      </c>
      <c r="F66" s="49" t="s">
        <v>7</v>
      </c>
      <c r="G66" s="47" t="s">
        <v>44</v>
      </c>
      <c r="H66" s="48">
        <f ca="1">H32*H33</f>
        <v>700</v>
      </c>
      <c r="I66" s="49" t="s">
        <v>7</v>
      </c>
      <c r="J66" s="47" t="s">
        <v>43</v>
      </c>
      <c r="K66" s="48">
        <f ca="1">K31/K33</f>
        <v>3.75</v>
      </c>
      <c r="L66" s="49" t="s">
        <v>7</v>
      </c>
      <c r="M66" s="47" t="s">
        <v>3</v>
      </c>
      <c r="N66" s="50">
        <f ca="1">N31/N32</f>
        <v>11</v>
      </c>
      <c r="O66" s="39"/>
    </row>
    <row r="67" spans="1:15" ht="26" thickBot="1">
      <c r="A67" s="59"/>
      <c r="B67" s="60"/>
      <c r="C67" s="61" t="s">
        <v>3</v>
      </c>
      <c r="D67" s="60">
        <v>1</v>
      </c>
      <c r="E67" s="62" t="s">
        <v>0</v>
      </c>
      <c r="F67" s="63">
        <v>20</v>
      </c>
      <c r="H67" s="64"/>
      <c r="I67" s="60"/>
      <c r="J67" s="60"/>
      <c r="K67" s="61" t="s">
        <v>2</v>
      </c>
      <c r="L67" s="60">
        <v>1</v>
      </c>
      <c r="M67" s="62" t="s">
        <v>0</v>
      </c>
      <c r="N67" s="63">
        <v>11</v>
      </c>
      <c r="O67" s="1" t="s">
        <v>15</v>
      </c>
    </row>
    <row r="68" spans="1:15">
      <c r="C68" s="1" t="s">
        <v>14</v>
      </c>
    </row>
  </sheetData>
  <sheetProtection sheet="1" objects="1" scenarios="1"/>
  <pageMargins left="0.7" right="0.7" top="0.5" bottom="0.32" header="0.3" footer="0.3"/>
  <pageSetup scale="47" fitToHeight="0" orientation="portrait" horizontalDpi="300" verticalDpi="300" r:id="rId1"/>
  <headerFooter alignWithMargins="0">
    <oddHeader>&amp;C&amp;A</oddHead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P68"/>
  <sheetViews>
    <sheetView view="pageBreakPreview" zoomScale="40" zoomScaleNormal="100" zoomScaleSheetLayoutView="40" workbookViewId="0">
      <selection activeCell="K20" sqref="K20"/>
    </sheetView>
  </sheetViews>
  <sheetFormatPr baseColWidth="10" defaultColWidth="9.1640625" defaultRowHeight="25"/>
  <cols>
    <col min="1" max="1" width="9.1640625" style="8" bestFit="1" customWidth="1"/>
    <col min="2" max="2" width="13.6640625" style="1" customWidth="1"/>
    <col min="3" max="3" width="9.1640625" style="1"/>
    <col min="4" max="4" width="9.1640625" style="1" bestFit="1" customWidth="1"/>
    <col min="5" max="5" width="13.6640625" style="1" customWidth="1"/>
    <col min="6" max="6" width="12.6640625" style="1" bestFit="1" customWidth="1"/>
    <col min="7" max="7" width="11.5" style="1" bestFit="1" customWidth="1"/>
    <col min="8" max="8" width="13.6640625" style="1" customWidth="1"/>
    <col min="9" max="9" width="9.1640625" style="1"/>
    <col min="10" max="10" width="11.5" style="1" bestFit="1" customWidth="1"/>
    <col min="11" max="11" width="13.6640625" style="1" customWidth="1"/>
    <col min="12" max="12" width="9.1640625" style="1"/>
    <col min="13" max="13" width="11.5" style="1" bestFit="1" customWidth="1"/>
    <col min="14" max="14" width="13.6640625" style="1" customWidth="1"/>
    <col min="15" max="16384" width="9.1640625" style="1"/>
  </cols>
  <sheetData>
    <row r="1" spans="1:15" s="24" customFormat="1">
      <c r="A1" s="25"/>
      <c r="C1" s="26"/>
      <c r="D1" s="25"/>
      <c r="G1" s="25"/>
      <c r="I1" s="30" t="s">
        <v>48</v>
      </c>
      <c r="J1" s="25"/>
      <c r="L1" s="26"/>
      <c r="M1" s="25"/>
      <c r="O1" s="26"/>
    </row>
    <row r="2" spans="1:15" s="24" customFormat="1">
      <c r="A2" s="25"/>
      <c r="C2" s="29" t="s">
        <v>47</v>
      </c>
      <c r="D2" s="25"/>
      <c r="F2" s="13"/>
      <c r="G2" s="25"/>
      <c r="I2" s="26"/>
      <c r="J2" s="25"/>
      <c r="L2" s="26"/>
      <c r="M2" s="25"/>
      <c r="O2" s="26"/>
    </row>
    <row r="3" spans="1:15">
      <c r="A3" s="10"/>
      <c r="C3" s="11"/>
      <c r="D3" s="10"/>
    </row>
    <row r="4" spans="1:15" ht="26">
      <c r="D4" s="12"/>
      <c r="E4" s="2"/>
      <c r="F4" s="11" t="s">
        <v>30</v>
      </c>
      <c r="G4" s="10" t="s">
        <v>50</v>
      </c>
      <c r="H4" s="19"/>
      <c r="I4" s="16" t="s">
        <v>7</v>
      </c>
      <c r="J4" s="10" t="s">
        <v>51</v>
      </c>
      <c r="K4" s="18">
        <f ca="1">(ROUND(($L$67+($N$67-$L$67)*RAND()),0))*10</f>
        <v>30</v>
      </c>
      <c r="L4" s="16" t="s">
        <v>7</v>
      </c>
      <c r="M4" s="10" t="s">
        <v>51</v>
      </c>
      <c r="N4" s="18">
        <f ca="1">(ROUND(($L$67+($N$67-$L$67)*RAND()),0))*N5</f>
        <v>160</v>
      </c>
      <c r="O4" s="16" t="s">
        <v>7</v>
      </c>
    </row>
    <row r="5" spans="1:15" ht="26">
      <c r="A5" s="1"/>
      <c r="D5" s="15"/>
      <c r="E5" s="2"/>
      <c r="F5" s="14"/>
      <c r="G5" s="10" t="s">
        <v>49</v>
      </c>
      <c r="H5" s="18">
        <f ca="1">(ROUND(($L$67+($N$67-$L$67)*RAND()),0))*10</f>
        <v>30</v>
      </c>
      <c r="I5" s="16" t="s">
        <v>7</v>
      </c>
      <c r="J5" s="10" t="s">
        <v>49</v>
      </c>
      <c r="K5" s="20"/>
      <c r="L5" s="16" t="s">
        <v>7</v>
      </c>
      <c r="M5" s="10" t="s">
        <v>49</v>
      </c>
      <c r="N5" s="18">
        <f ca="1">(ROUND(($L$67+($N$67-$L$67)*RAND()),0))*10</f>
        <v>80</v>
      </c>
      <c r="O5" s="16" t="s">
        <v>7</v>
      </c>
    </row>
    <row r="6" spans="1:15" ht="26">
      <c r="A6" s="1"/>
      <c r="D6" s="12"/>
      <c r="E6" s="2"/>
      <c r="F6" s="13"/>
      <c r="G6" s="10" t="s">
        <v>3</v>
      </c>
      <c r="H6" s="18">
        <f ca="1">(ROUND(($L$67+($N$67-$L$67)*RAND()),0))</f>
        <v>7</v>
      </c>
      <c r="I6" s="16"/>
      <c r="J6" s="10" t="s">
        <v>3</v>
      </c>
      <c r="K6" s="18">
        <f ca="1">(ROUND(($L$67+($N$67-$L$67)*RAND()),0))</f>
        <v>5</v>
      </c>
      <c r="L6" s="16"/>
      <c r="M6" s="10" t="s">
        <v>3</v>
      </c>
      <c r="N6" s="20"/>
      <c r="O6" s="16"/>
    </row>
    <row r="7" spans="1:15" s="2" customFormat="1">
      <c r="A7" s="12"/>
      <c r="C7" s="14"/>
      <c r="D7" s="15"/>
      <c r="F7" s="14"/>
      <c r="G7" s="14"/>
      <c r="H7" s="14"/>
      <c r="I7" s="14"/>
      <c r="J7" s="14"/>
      <c r="K7" s="14"/>
      <c r="L7" s="14"/>
      <c r="M7" s="14"/>
      <c r="N7" s="14"/>
      <c r="O7" s="14"/>
    </row>
    <row r="8" spans="1:15" s="24" customFormat="1" ht="26">
      <c r="A8" s="25"/>
      <c r="D8" s="25"/>
      <c r="F8" s="11" t="s">
        <v>31</v>
      </c>
      <c r="G8" s="10" t="s">
        <v>51</v>
      </c>
      <c r="H8" s="19"/>
      <c r="I8" s="16" t="s">
        <v>7</v>
      </c>
      <c r="J8" s="10" t="s">
        <v>51</v>
      </c>
      <c r="K8" s="18">
        <f ca="1">(ROUND(($L$67+($N$67-$L$67)*RAND()),0))*10</f>
        <v>70</v>
      </c>
      <c r="L8" s="16" t="s">
        <v>7</v>
      </c>
      <c r="M8" s="10" t="s">
        <v>51</v>
      </c>
      <c r="N8" s="18">
        <f ca="1">(ROUND(($L$67+($N$67-$L$67)*RAND()),0))*N9</f>
        <v>120</v>
      </c>
      <c r="O8" s="16" t="s">
        <v>7</v>
      </c>
    </row>
    <row r="9" spans="1:15" s="24" customFormat="1" ht="26">
      <c r="A9" s="25"/>
      <c r="C9" s="29"/>
      <c r="D9" s="25"/>
      <c r="G9" s="10" t="s">
        <v>49</v>
      </c>
      <c r="H9" s="18">
        <f ca="1">(ROUND(($L$67+($N$67-$L$67)*RAND()),0))*10</f>
        <v>30</v>
      </c>
      <c r="I9" s="16" t="s">
        <v>7</v>
      </c>
      <c r="J9" s="10" t="s">
        <v>49</v>
      </c>
      <c r="K9" s="20"/>
      <c r="L9" s="16" t="s">
        <v>7</v>
      </c>
      <c r="M9" s="10" t="s">
        <v>49</v>
      </c>
      <c r="N9" s="18">
        <f ca="1">(ROUND(($L$67+($N$67-$L$67)*RAND()),0))*10</f>
        <v>20</v>
      </c>
      <c r="O9" s="16" t="s">
        <v>7</v>
      </c>
    </row>
    <row r="10" spans="1:15" s="24" customFormat="1" ht="26">
      <c r="A10" s="25"/>
      <c r="C10" s="26"/>
      <c r="D10" s="25"/>
      <c r="E10" s="10"/>
      <c r="F10" s="26"/>
      <c r="G10" s="10" t="s">
        <v>3</v>
      </c>
      <c r="H10" s="18">
        <f ca="1">(ROUND(($L$67+($N$67-$L$67)*RAND()),0))</f>
        <v>6</v>
      </c>
      <c r="I10" s="16"/>
      <c r="J10" s="10" t="s">
        <v>3</v>
      </c>
      <c r="K10" s="18">
        <f ca="1">(ROUND(($L$67+($N$67-$L$67)*RAND()),0))</f>
        <v>1</v>
      </c>
      <c r="L10" s="16"/>
      <c r="M10" s="10" t="s">
        <v>3</v>
      </c>
      <c r="N10" s="20"/>
      <c r="O10" s="16"/>
    </row>
    <row r="11" spans="1:15" s="24" customFormat="1">
      <c r="A11" s="25"/>
      <c r="C11" s="26"/>
      <c r="D11" s="25"/>
      <c r="F11" s="26"/>
      <c r="G11" s="15"/>
      <c r="H11" s="15"/>
      <c r="I11" s="15"/>
      <c r="J11" s="15"/>
      <c r="K11" s="15"/>
      <c r="L11" s="15"/>
      <c r="M11" s="15"/>
      <c r="N11" s="15"/>
      <c r="O11" s="15"/>
    </row>
    <row r="12" spans="1:15" s="24" customFormat="1" ht="26">
      <c r="A12" s="25"/>
      <c r="B12" s="10"/>
      <c r="C12" s="26"/>
      <c r="D12" s="25"/>
      <c r="E12" s="10"/>
      <c r="F12" s="11" t="s">
        <v>32</v>
      </c>
      <c r="G12" s="10" t="s">
        <v>51</v>
      </c>
      <c r="H12" s="19"/>
      <c r="I12" s="16" t="s">
        <v>7</v>
      </c>
      <c r="J12" s="10" t="s">
        <v>51</v>
      </c>
      <c r="K12" s="18">
        <f ca="1">(ROUND(($L$67+($N$67-$L$67)*RAND()),0))*10</f>
        <v>30</v>
      </c>
      <c r="L12" s="16" t="s">
        <v>7</v>
      </c>
      <c r="M12" s="10" t="s">
        <v>51</v>
      </c>
      <c r="N12" s="18">
        <f ca="1">(ROUND(($L$67+($N$67-$L$67)*RAND()),0))*N13</f>
        <v>480</v>
      </c>
      <c r="O12" s="16" t="s">
        <v>7</v>
      </c>
    </row>
    <row r="13" spans="1:15" s="24" customFormat="1" ht="26">
      <c r="A13" s="25"/>
      <c r="C13" s="26"/>
      <c r="D13" s="25"/>
      <c r="F13" s="26"/>
      <c r="G13" s="10" t="s">
        <v>49</v>
      </c>
      <c r="H13" s="18">
        <f ca="1">(ROUND(($L$67+($N$67-$L$67)*RAND()),0))*10</f>
        <v>80</v>
      </c>
      <c r="I13" s="16" t="s">
        <v>7</v>
      </c>
      <c r="J13" s="10" t="s">
        <v>49</v>
      </c>
      <c r="K13" s="20"/>
      <c r="L13" s="16" t="s">
        <v>7</v>
      </c>
      <c r="M13" s="10" t="s">
        <v>49</v>
      </c>
      <c r="N13" s="18">
        <f ca="1">(ROUND(($L$67+($N$67-$L$67)*RAND()),0))*10</f>
        <v>60</v>
      </c>
      <c r="O13" s="16" t="s">
        <v>7</v>
      </c>
    </row>
    <row r="14" spans="1:15" s="24" customFormat="1" ht="26">
      <c r="A14" s="25"/>
      <c r="C14" s="26"/>
      <c r="D14" s="25"/>
      <c r="F14" s="26"/>
      <c r="G14" s="10" t="s">
        <v>3</v>
      </c>
      <c r="H14" s="18">
        <f ca="1">(ROUND(($L$67+($N$67-$L$67)*RAND()),0))</f>
        <v>6</v>
      </c>
      <c r="I14" s="16"/>
      <c r="J14" s="10" t="s">
        <v>3</v>
      </c>
      <c r="K14" s="18">
        <f ca="1">(ROUND(($L$67+($N$67-$L$67)*RAND()),0))</f>
        <v>6</v>
      </c>
      <c r="L14" s="16"/>
      <c r="M14" s="10" t="s">
        <v>3</v>
      </c>
      <c r="N14" s="20"/>
      <c r="O14" s="16"/>
    </row>
    <row r="15" spans="1:15" s="24" customFormat="1">
      <c r="A15" s="11" t="s">
        <v>33</v>
      </c>
      <c r="C15" s="29"/>
      <c r="D15" s="25"/>
      <c r="F15" s="26"/>
      <c r="G15" s="15"/>
      <c r="H15" s="15"/>
      <c r="I15" s="15"/>
      <c r="J15" s="15"/>
      <c r="K15" s="15"/>
      <c r="L15" s="15"/>
      <c r="M15" s="15"/>
      <c r="N15" s="15"/>
      <c r="O15" s="15"/>
    </row>
    <row r="16" spans="1:15" s="24" customFormat="1" ht="26">
      <c r="A16" s="10" t="s">
        <v>51</v>
      </c>
      <c r="B16" s="19"/>
      <c r="C16" s="16" t="s">
        <v>7</v>
      </c>
      <c r="D16" s="10" t="s">
        <v>51</v>
      </c>
      <c r="E16" s="18">
        <f ca="1">(ROUND(($L$67+($N$67-$L$67)*RAND()),0))*10</f>
        <v>70</v>
      </c>
      <c r="F16" s="16" t="s">
        <v>7</v>
      </c>
      <c r="G16" s="10" t="s">
        <v>51</v>
      </c>
      <c r="H16" s="19"/>
      <c r="I16" s="16" t="s">
        <v>7</v>
      </c>
      <c r="J16" s="10" t="s">
        <v>51</v>
      </c>
      <c r="K16" s="18">
        <f ca="1">(ROUND(($L$67+($N$67-$L$67)*RAND()),0))*10</f>
        <v>110</v>
      </c>
      <c r="L16" s="16" t="s">
        <v>7</v>
      </c>
      <c r="M16" s="10" t="s">
        <v>51</v>
      </c>
      <c r="N16" s="18">
        <f ca="1">(ROUND(($L$67+($N$67-$L$67)*RAND()),0))*N17</f>
        <v>810</v>
      </c>
      <c r="O16" s="16" t="s">
        <v>7</v>
      </c>
    </row>
    <row r="17" spans="1:15" s="24" customFormat="1" ht="26">
      <c r="A17" s="10" t="s">
        <v>49</v>
      </c>
      <c r="B17" s="18">
        <f ca="1">(ROUND(($L$67+($N$67-$L$67)*RAND()),0))*10</f>
        <v>90</v>
      </c>
      <c r="C17" s="16" t="s">
        <v>7</v>
      </c>
      <c r="D17" s="10" t="s">
        <v>49</v>
      </c>
      <c r="E17" s="20"/>
      <c r="F17" s="16" t="s">
        <v>7</v>
      </c>
      <c r="G17" s="10" t="s">
        <v>49</v>
      </c>
      <c r="H17" s="18">
        <f ca="1">(ROUND(($L$67+($N$67-$L$67)*RAND()),0))*10</f>
        <v>10</v>
      </c>
      <c r="I17" s="16" t="s">
        <v>7</v>
      </c>
      <c r="J17" s="10" t="s">
        <v>49</v>
      </c>
      <c r="K17" s="20"/>
      <c r="L17" s="16" t="s">
        <v>7</v>
      </c>
      <c r="M17" s="10" t="s">
        <v>49</v>
      </c>
      <c r="N17" s="18">
        <f ca="1">(ROUND(($L$67+($N$67-$L$67)*RAND()),0))*10</f>
        <v>90</v>
      </c>
      <c r="O17" s="16" t="s">
        <v>7</v>
      </c>
    </row>
    <row r="18" spans="1:15" s="24" customFormat="1" ht="26">
      <c r="A18" s="10" t="s">
        <v>3</v>
      </c>
      <c r="B18" s="18">
        <f ca="1">(ROUND(($L$67+($N$67-$L$67)*RAND()),0))</f>
        <v>6</v>
      </c>
      <c r="C18" s="16"/>
      <c r="D18" s="10" t="s">
        <v>3</v>
      </c>
      <c r="E18" s="18">
        <f ca="1">(ROUND(($L$67+($N$67-$L$67)*RAND()),0))</f>
        <v>3</v>
      </c>
      <c r="F18" s="16"/>
      <c r="G18" s="10" t="s">
        <v>3</v>
      </c>
      <c r="H18" s="18">
        <f ca="1">(ROUND(($L$67+($N$67-$L$67)*RAND()),0))</f>
        <v>8</v>
      </c>
      <c r="I18" s="16"/>
      <c r="J18" s="10" t="s">
        <v>3</v>
      </c>
      <c r="K18" s="18">
        <f ca="1">(ROUND(($L$67+($N$67-$L$67)*RAND()),0))</f>
        <v>8</v>
      </c>
      <c r="L18" s="16"/>
      <c r="M18" s="10" t="s">
        <v>3</v>
      </c>
      <c r="N18" s="20"/>
      <c r="O18" s="16"/>
    </row>
    <row r="19" spans="1:15" s="24" customFormat="1">
      <c r="A19" s="15"/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/>
      <c r="O19" s="15"/>
    </row>
    <row r="20" spans="1:15" s="24" customFormat="1">
      <c r="A20" s="11" t="s">
        <v>34</v>
      </c>
      <c r="C20" s="29"/>
      <c r="D20" s="25"/>
      <c r="F20" s="26"/>
      <c r="G20" s="15"/>
      <c r="H20" s="15"/>
      <c r="I20" s="15"/>
      <c r="J20" s="15"/>
      <c r="K20" s="15"/>
      <c r="L20" s="15"/>
      <c r="M20" s="15"/>
      <c r="N20" s="15"/>
      <c r="O20" s="15"/>
    </row>
    <row r="21" spans="1:15" s="24" customFormat="1" ht="26">
      <c r="A21" s="10" t="s">
        <v>51</v>
      </c>
      <c r="B21" s="19"/>
      <c r="C21" s="16" t="s">
        <v>7</v>
      </c>
      <c r="D21" s="10" t="s">
        <v>51</v>
      </c>
      <c r="E21" s="18">
        <f ca="1">(ROUND(($L$67+($N$67-$L$67)*RAND()),0))*10</f>
        <v>50</v>
      </c>
      <c r="F21" s="16" t="s">
        <v>7</v>
      </c>
      <c r="G21" s="10" t="s">
        <v>51</v>
      </c>
      <c r="H21" s="19"/>
      <c r="I21" s="16" t="s">
        <v>7</v>
      </c>
      <c r="J21" s="10" t="s">
        <v>51</v>
      </c>
      <c r="K21" s="18">
        <f ca="1">(ROUND(($L$67+($N$67-$L$67)*RAND()),0))*10</f>
        <v>50</v>
      </c>
      <c r="L21" s="16" t="s">
        <v>7</v>
      </c>
      <c r="M21" s="10" t="s">
        <v>51</v>
      </c>
      <c r="N21" s="18">
        <f ca="1">(ROUND(($L$67+($N$67-$L$67)*RAND()),0))*N22</f>
        <v>90</v>
      </c>
      <c r="O21" s="16" t="s">
        <v>7</v>
      </c>
    </row>
    <row r="22" spans="1:15" s="24" customFormat="1" ht="26">
      <c r="A22" s="10" t="s">
        <v>49</v>
      </c>
      <c r="B22" s="18">
        <f ca="1">(ROUND(($L$67+($N$67-$L$67)*RAND()),0))*10</f>
        <v>80</v>
      </c>
      <c r="C22" s="16" t="s">
        <v>7</v>
      </c>
      <c r="D22" s="10" t="s">
        <v>49</v>
      </c>
      <c r="E22" s="20"/>
      <c r="F22" s="16" t="s">
        <v>7</v>
      </c>
      <c r="G22" s="10" t="s">
        <v>49</v>
      </c>
      <c r="H22" s="18">
        <f ca="1">(ROUND(($L$67+($N$67-$L$67)*RAND()),0))*10</f>
        <v>50</v>
      </c>
      <c r="I22" s="16" t="s">
        <v>7</v>
      </c>
      <c r="J22" s="10" t="s">
        <v>49</v>
      </c>
      <c r="K22" s="20"/>
      <c r="L22" s="16" t="s">
        <v>7</v>
      </c>
      <c r="M22" s="10" t="s">
        <v>49</v>
      </c>
      <c r="N22" s="18">
        <f ca="1">(ROUND(($L$67+($N$67-$L$67)*RAND()),0))*10</f>
        <v>30</v>
      </c>
      <c r="O22" s="16" t="s">
        <v>7</v>
      </c>
    </row>
    <row r="23" spans="1:15" s="24" customFormat="1" ht="26">
      <c r="A23" s="10" t="s">
        <v>3</v>
      </c>
      <c r="B23" s="18">
        <f ca="1">(ROUND(($L$67+($N$67-$L$67)*RAND()),0))</f>
        <v>11</v>
      </c>
      <c r="C23" s="16"/>
      <c r="D23" s="10" t="s">
        <v>3</v>
      </c>
      <c r="E23" s="18">
        <f ca="1">(ROUND(($L$67+($N$67-$L$67)*RAND()),0))</f>
        <v>5</v>
      </c>
      <c r="F23" s="16"/>
      <c r="G23" s="10" t="s">
        <v>3</v>
      </c>
      <c r="H23" s="18">
        <f ca="1">(ROUND(($L$67+($N$67-$L$67)*RAND()),0))</f>
        <v>10</v>
      </c>
      <c r="I23" s="16"/>
      <c r="J23" s="10" t="s">
        <v>3</v>
      </c>
      <c r="K23" s="18">
        <f ca="1">(ROUND(($L$67+($N$67-$L$67)*RAND()),0))</f>
        <v>5</v>
      </c>
      <c r="L23" s="16"/>
      <c r="M23" s="10" t="s">
        <v>3</v>
      </c>
      <c r="N23" s="20"/>
      <c r="O23" s="16"/>
    </row>
    <row r="24" spans="1:15" s="24" customFormat="1">
      <c r="A24" s="15"/>
      <c r="B24" s="15"/>
      <c r="C24" s="15"/>
      <c r="D24" s="15"/>
      <c r="E24" s="15"/>
      <c r="F24" s="15"/>
      <c r="G24" s="15"/>
      <c r="H24" s="15"/>
      <c r="I24" s="15"/>
      <c r="J24" s="15"/>
      <c r="K24" s="15"/>
      <c r="L24" s="15"/>
      <c r="M24" s="15"/>
      <c r="N24" s="15"/>
      <c r="O24" s="15"/>
    </row>
    <row r="25" spans="1:15" s="24" customFormat="1">
      <c r="A25" s="11" t="s">
        <v>45</v>
      </c>
      <c r="C25" s="29"/>
      <c r="D25" s="25"/>
      <c r="F25" s="26"/>
      <c r="G25" s="15"/>
      <c r="H25" s="15"/>
      <c r="I25" s="15"/>
      <c r="J25" s="15"/>
      <c r="K25" s="15"/>
      <c r="L25" s="15"/>
      <c r="M25" s="15"/>
      <c r="N25" s="15"/>
      <c r="O25" s="15"/>
    </row>
    <row r="26" spans="1:15" s="24" customFormat="1" ht="26">
      <c r="A26" s="10" t="s">
        <v>51</v>
      </c>
      <c r="B26" s="19"/>
      <c r="C26" s="16" t="s">
        <v>7</v>
      </c>
      <c r="D26" s="10" t="s">
        <v>51</v>
      </c>
      <c r="E26" s="18">
        <f ca="1">(ROUND(($L$67+($N$67-$L$67)*RAND()),0))*10</f>
        <v>50</v>
      </c>
      <c r="F26" s="16" t="s">
        <v>7</v>
      </c>
      <c r="G26" s="10" t="s">
        <v>51</v>
      </c>
      <c r="H26" s="19"/>
      <c r="I26" s="16" t="s">
        <v>7</v>
      </c>
      <c r="J26" s="10" t="s">
        <v>51</v>
      </c>
      <c r="K26" s="18">
        <f ca="1">(ROUND(($L$67+($N$67-$L$67)*RAND()),0))*10</f>
        <v>110</v>
      </c>
      <c r="L26" s="16" t="s">
        <v>7</v>
      </c>
      <c r="M26" s="10" t="s">
        <v>51</v>
      </c>
      <c r="N26" s="18">
        <f ca="1">(ROUND(($L$67+($N$67-$L$67)*RAND()),0))*N27</f>
        <v>100</v>
      </c>
      <c r="O26" s="16" t="s">
        <v>7</v>
      </c>
    </row>
    <row r="27" spans="1:15" s="24" customFormat="1" ht="26">
      <c r="A27" s="10" t="s">
        <v>49</v>
      </c>
      <c r="B27" s="18">
        <f ca="1">(ROUND(($L$67+($N$67-$L$67)*RAND()),0))*10</f>
        <v>40</v>
      </c>
      <c r="C27" s="16" t="s">
        <v>7</v>
      </c>
      <c r="D27" s="10" t="s">
        <v>49</v>
      </c>
      <c r="E27" s="20"/>
      <c r="F27" s="16" t="s">
        <v>7</v>
      </c>
      <c r="G27" s="10" t="s">
        <v>49</v>
      </c>
      <c r="H27" s="18">
        <f ca="1">(ROUND(($L$67+($N$67-$L$67)*RAND()),0))*10</f>
        <v>40</v>
      </c>
      <c r="I27" s="16" t="s">
        <v>7</v>
      </c>
      <c r="J27" s="10" t="s">
        <v>49</v>
      </c>
      <c r="K27" s="20"/>
      <c r="L27" s="16" t="s">
        <v>7</v>
      </c>
      <c r="M27" s="10" t="s">
        <v>49</v>
      </c>
      <c r="N27" s="18">
        <f ca="1">(ROUND(($L$67+($N$67-$L$67)*RAND()),0))*10</f>
        <v>100</v>
      </c>
      <c r="O27" s="16" t="s">
        <v>7</v>
      </c>
    </row>
    <row r="28" spans="1:15" s="24" customFormat="1" ht="26">
      <c r="A28" s="10" t="s">
        <v>3</v>
      </c>
      <c r="B28" s="18">
        <f ca="1">(ROUND(($L$67+($N$67-$L$67)*RAND()),0))</f>
        <v>11</v>
      </c>
      <c r="C28" s="16"/>
      <c r="D28" s="10" t="s">
        <v>3</v>
      </c>
      <c r="E28" s="18">
        <f ca="1">(ROUND(($L$67+($N$67-$L$67)*RAND()),0))</f>
        <v>9</v>
      </c>
      <c r="F28" s="16"/>
      <c r="G28" s="10" t="s">
        <v>3</v>
      </c>
      <c r="H28" s="18">
        <f ca="1">(ROUND(($L$67+($N$67-$L$67)*RAND()),0))</f>
        <v>2</v>
      </c>
      <c r="I28" s="16"/>
      <c r="J28" s="10" t="s">
        <v>3</v>
      </c>
      <c r="K28" s="18">
        <f ca="1">(ROUND(($L$67+($N$67-$L$67)*RAND()),0))</f>
        <v>6</v>
      </c>
      <c r="L28" s="16"/>
      <c r="M28" s="10" t="s">
        <v>3</v>
      </c>
      <c r="N28" s="20"/>
      <c r="O28" s="16"/>
    </row>
    <row r="29" spans="1:15" s="24" customFormat="1">
      <c r="A29" s="15"/>
      <c r="B29" s="15"/>
      <c r="C29" s="15"/>
      <c r="D29" s="15"/>
      <c r="E29" s="15"/>
      <c r="F29" s="15"/>
      <c r="G29" s="15"/>
      <c r="H29" s="15"/>
      <c r="I29" s="15"/>
      <c r="J29" s="15"/>
      <c r="K29" s="15"/>
      <c r="L29" s="15"/>
      <c r="M29" s="15"/>
      <c r="N29" s="15"/>
      <c r="O29" s="15"/>
    </row>
    <row r="30" spans="1:15" s="24" customFormat="1">
      <c r="A30" s="11" t="s">
        <v>46</v>
      </c>
      <c r="C30" s="29"/>
      <c r="D30" s="25"/>
      <c r="F30" s="26"/>
      <c r="G30" s="15"/>
      <c r="H30" s="15"/>
      <c r="I30" s="15"/>
      <c r="J30" s="15"/>
      <c r="K30" s="15"/>
      <c r="L30" s="15"/>
      <c r="M30" s="15"/>
      <c r="N30" s="15"/>
      <c r="O30" s="15"/>
    </row>
    <row r="31" spans="1:15" s="24" customFormat="1" ht="26">
      <c r="A31" s="10" t="s">
        <v>51</v>
      </c>
      <c r="B31" s="19"/>
      <c r="C31" s="16" t="s">
        <v>7</v>
      </c>
      <c r="D31" s="10" t="s">
        <v>51</v>
      </c>
      <c r="E31" s="18">
        <f ca="1">(ROUND(($L$67+($N$67-$L$67)*RAND()),0))*10</f>
        <v>70</v>
      </c>
      <c r="F31" s="16" t="s">
        <v>7</v>
      </c>
      <c r="G31" s="10" t="s">
        <v>51</v>
      </c>
      <c r="H31" s="19"/>
      <c r="I31" s="16" t="s">
        <v>7</v>
      </c>
      <c r="J31" s="10" t="s">
        <v>51</v>
      </c>
      <c r="K31" s="18">
        <f ca="1">(ROUND(($L$67+($N$67-$L$67)*RAND()),0))*10</f>
        <v>20</v>
      </c>
      <c r="L31" s="16" t="s">
        <v>7</v>
      </c>
      <c r="M31" s="10" t="s">
        <v>51</v>
      </c>
      <c r="N31" s="18">
        <f ca="1">(ROUND(($L$67+($N$67-$L$67)*RAND()),0))*N32</f>
        <v>200</v>
      </c>
      <c r="O31" s="16" t="s">
        <v>7</v>
      </c>
    </row>
    <row r="32" spans="1:15" s="24" customFormat="1" ht="26">
      <c r="A32" s="10" t="s">
        <v>49</v>
      </c>
      <c r="B32" s="18">
        <f ca="1">(ROUND(($L$67+($N$67-$L$67)*RAND()),0))*10</f>
        <v>70</v>
      </c>
      <c r="C32" s="16" t="s">
        <v>7</v>
      </c>
      <c r="D32" s="10" t="s">
        <v>49</v>
      </c>
      <c r="E32" s="20"/>
      <c r="F32" s="16" t="s">
        <v>7</v>
      </c>
      <c r="G32" s="10" t="s">
        <v>49</v>
      </c>
      <c r="H32" s="18">
        <f ca="1">(ROUND(($L$67+($N$67-$L$67)*RAND()),0))*10</f>
        <v>40</v>
      </c>
      <c r="I32" s="16" t="s">
        <v>7</v>
      </c>
      <c r="J32" s="10" t="s">
        <v>49</v>
      </c>
      <c r="K32" s="20"/>
      <c r="L32" s="16" t="s">
        <v>7</v>
      </c>
      <c r="M32" s="10" t="s">
        <v>49</v>
      </c>
      <c r="N32" s="18">
        <f ca="1">(ROUND(($L$67+($N$67-$L$67)*RAND()),0))*10</f>
        <v>20</v>
      </c>
      <c r="O32" s="16" t="s">
        <v>7</v>
      </c>
    </row>
    <row r="33" spans="1:16" s="24" customFormat="1" ht="26">
      <c r="A33" s="10" t="s">
        <v>3</v>
      </c>
      <c r="B33" s="18">
        <f ca="1">(ROUND(($L$67+($N$67-$L$67)*RAND()),0))</f>
        <v>6</v>
      </c>
      <c r="C33" s="16"/>
      <c r="D33" s="10" t="s">
        <v>3</v>
      </c>
      <c r="E33" s="18">
        <f ca="1">(ROUND(($L$67+($N$67-$L$67)*RAND()),0))</f>
        <v>4</v>
      </c>
      <c r="F33" s="16"/>
      <c r="G33" s="10" t="s">
        <v>3</v>
      </c>
      <c r="H33" s="18">
        <f ca="1">(ROUND(($L$67+($N$67-$L$67)*RAND()),0))</f>
        <v>1</v>
      </c>
      <c r="I33" s="16"/>
      <c r="J33" s="10" t="s">
        <v>3</v>
      </c>
      <c r="K33" s="18">
        <f ca="1">(ROUND(($L$67+($N$67-$L$67)*RAND()),0))</f>
        <v>5</v>
      </c>
      <c r="L33" s="16"/>
      <c r="M33" s="10" t="s">
        <v>3</v>
      </c>
      <c r="N33" s="20"/>
      <c r="O33" s="16"/>
    </row>
    <row r="34" spans="1:16" ht="10.5" customHeight="1">
      <c r="A34" s="21"/>
      <c r="B34" s="22"/>
      <c r="C34" s="23"/>
      <c r="D34" s="21"/>
      <c r="E34" s="22"/>
      <c r="F34" s="23"/>
      <c r="G34" s="21"/>
      <c r="H34" s="22"/>
      <c r="I34" s="23"/>
      <c r="J34" s="21"/>
      <c r="K34" s="22"/>
      <c r="L34" s="23"/>
      <c r="M34" s="21"/>
      <c r="N34" s="22"/>
      <c r="O34" s="23"/>
      <c r="P34" s="22"/>
    </row>
    <row r="35" spans="1:16" s="2" customFormat="1">
      <c r="A35" s="27"/>
      <c r="C35" s="13"/>
      <c r="D35" s="15"/>
      <c r="F35" s="13"/>
      <c r="G35" s="13"/>
      <c r="H35" s="13"/>
      <c r="I35" s="13"/>
      <c r="J35" s="13"/>
      <c r="K35" s="13"/>
      <c r="L35" s="13"/>
      <c r="M35" s="13"/>
      <c r="N35" s="13"/>
      <c r="O35" s="13"/>
    </row>
    <row r="36" spans="1:16" s="24" customFormat="1" ht="26" thickBot="1">
      <c r="A36" s="35"/>
      <c r="C36" s="36"/>
      <c r="D36" s="25"/>
      <c r="F36" s="36"/>
      <c r="G36" s="39"/>
      <c r="H36" s="39"/>
      <c r="I36" s="39"/>
      <c r="J36" s="39"/>
      <c r="K36" s="39"/>
      <c r="L36" s="39"/>
      <c r="M36" s="39"/>
      <c r="N36" s="39"/>
      <c r="O36" s="39"/>
    </row>
    <row r="37" spans="1:16" s="2" customFormat="1">
      <c r="A37" s="27" t="s">
        <v>1</v>
      </c>
      <c r="C37" s="13"/>
      <c r="D37" s="15"/>
      <c r="F37" s="41" t="s">
        <v>30</v>
      </c>
      <c r="G37" s="42"/>
      <c r="H37" s="43"/>
      <c r="I37" s="44"/>
      <c r="J37" s="42"/>
      <c r="K37" s="43"/>
      <c r="L37" s="44"/>
      <c r="M37" s="42"/>
      <c r="N37" s="45"/>
      <c r="O37" s="13"/>
    </row>
    <row r="38" spans="1:16" s="2" customFormat="1" ht="27" thickBot="1">
      <c r="A38" s="27"/>
      <c r="C38" s="13"/>
      <c r="D38" s="15"/>
      <c r="F38" s="46"/>
      <c r="G38" s="47" t="s">
        <v>51</v>
      </c>
      <c r="H38" s="48">
        <f ca="1">H5*H6</f>
        <v>210</v>
      </c>
      <c r="I38" s="49" t="s">
        <v>7</v>
      </c>
      <c r="J38" s="47" t="s">
        <v>49</v>
      </c>
      <c r="K38" s="48">
        <f ca="1">K4/K6</f>
        <v>6</v>
      </c>
      <c r="L38" s="49" t="s">
        <v>7</v>
      </c>
      <c r="M38" s="47" t="s">
        <v>3</v>
      </c>
      <c r="N38" s="50">
        <f ca="1">N4/N5</f>
        <v>2</v>
      </c>
      <c r="O38" s="16"/>
    </row>
    <row r="39" spans="1:16" s="2" customFormat="1" hidden="1">
      <c r="A39" s="27"/>
      <c r="C39" s="13"/>
      <c r="D39" s="15"/>
      <c r="F39" s="13"/>
      <c r="G39" s="13"/>
      <c r="H39" s="13"/>
      <c r="I39" s="13"/>
      <c r="J39" s="13"/>
      <c r="K39" s="13"/>
      <c r="L39" s="13"/>
      <c r="M39" s="13"/>
      <c r="N39" s="13"/>
      <c r="O39" s="13"/>
    </row>
    <row r="40" spans="1:16" s="24" customFormat="1" ht="26" thickBot="1">
      <c r="A40" s="35"/>
      <c r="C40" s="36"/>
      <c r="D40" s="25"/>
      <c r="F40" s="36"/>
      <c r="G40" s="39"/>
      <c r="H40" s="39"/>
      <c r="I40" s="39"/>
      <c r="J40" s="39"/>
      <c r="K40" s="39"/>
      <c r="L40" s="39"/>
      <c r="M40" s="39"/>
      <c r="N40" s="39"/>
      <c r="O40" s="39"/>
    </row>
    <row r="41" spans="1:16" s="2" customFormat="1">
      <c r="A41" s="27"/>
      <c r="C41" s="13"/>
      <c r="D41" s="13"/>
      <c r="E41" s="13"/>
      <c r="F41" s="41" t="s">
        <v>31</v>
      </c>
      <c r="G41" s="51"/>
      <c r="H41" s="51"/>
      <c r="I41" s="51"/>
      <c r="J41" s="51"/>
      <c r="K41" s="51"/>
      <c r="L41" s="51"/>
      <c r="M41" s="51"/>
      <c r="N41" s="52"/>
      <c r="O41" s="39"/>
    </row>
    <row r="42" spans="1:16" s="2" customFormat="1" ht="27" thickBot="1">
      <c r="A42" s="27"/>
      <c r="C42" s="13"/>
      <c r="D42" s="15"/>
      <c r="F42" s="53"/>
      <c r="G42" s="47" t="s">
        <v>51</v>
      </c>
      <c r="H42" s="48">
        <f ca="1">H9*H10</f>
        <v>180</v>
      </c>
      <c r="I42" s="49" t="s">
        <v>7</v>
      </c>
      <c r="J42" s="47" t="s">
        <v>49</v>
      </c>
      <c r="K42" s="48">
        <f ca="1">K8/K10</f>
        <v>70</v>
      </c>
      <c r="L42" s="49" t="s">
        <v>7</v>
      </c>
      <c r="M42" s="47" t="s">
        <v>3</v>
      </c>
      <c r="N42" s="50">
        <f ca="1">N8/N9</f>
        <v>6</v>
      </c>
      <c r="O42" s="39"/>
    </row>
    <row r="43" spans="1:16" s="2" customFormat="1" ht="26" thickBot="1">
      <c r="A43" s="27"/>
      <c r="C43" s="13"/>
      <c r="D43" s="15"/>
      <c r="F43" s="13"/>
      <c r="G43" s="39"/>
      <c r="H43" s="39"/>
      <c r="I43" s="39"/>
      <c r="J43" s="39"/>
      <c r="K43" s="39"/>
      <c r="L43" s="39"/>
      <c r="M43" s="39"/>
      <c r="N43" s="39"/>
      <c r="O43" s="39"/>
    </row>
    <row r="44" spans="1:16" s="24" customFormat="1" ht="26" hidden="1" thickBot="1">
      <c r="A44" s="35"/>
      <c r="C44" s="36"/>
      <c r="D44" s="25"/>
      <c r="F44" s="36"/>
      <c r="G44" s="39"/>
      <c r="H44" s="39"/>
      <c r="I44" s="39"/>
      <c r="J44" s="39"/>
      <c r="K44" s="39"/>
      <c r="L44" s="39"/>
      <c r="M44" s="39"/>
      <c r="N44" s="39"/>
      <c r="O44" s="39"/>
    </row>
    <row r="45" spans="1:16" s="24" customFormat="1">
      <c r="C45" s="36"/>
      <c r="D45" s="25"/>
      <c r="F45" s="41" t="s">
        <v>32</v>
      </c>
      <c r="G45" s="51"/>
      <c r="H45" s="51"/>
      <c r="I45" s="51"/>
      <c r="J45" s="51"/>
      <c r="K45" s="51"/>
      <c r="L45" s="51"/>
      <c r="M45" s="51"/>
      <c r="N45" s="52"/>
      <c r="O45" s="39"/>
    </row>
    <row r="46" spans="1:16" s="2" customFormat="1" ht="27" thickBot="1">
      <c r="A46" s="65" t="s">
        <v>52</v>
      </c>
      <c r="B46" s="24"/>
      <c r="C46" s="36"/>
      <c r="D46" s="25"/>
      <c r="E46" s="24"/>
      <c r="F46" s="54"/>
      <c r="G46" s="47" t="s">
        <v>51</v>
      </c>
      <c r="H46" s="48">
        <f ca="1">H13*H14</f>
        <v>480</v>
      </c>
      <c r="I46" s="49" t="s">
        <v>7</v>
      </c>
      <c r="J46" s="47" t="s">
        <v>49</v>
      </c>
      <c r="K46" s="48">
        <f ca="1">K12/K14</f>
        <v>5</v>
      </c>
      <c r="L46" s="49" t="s">
        <v>7</v>
      </c>
      <c r="M46" s="47" t="s">
        <v>3</v>
      </c>
      <c r="N46" s="50">
        <f ca="1">N12/N13</f>
        <v>8</v>
      </c>
      <c r="O46" s="39"/>
    </row>
    <row r="47" spans="1:16" s="2" customFormat="1" hidden="1">
      <c r="A47" s="39"/>
      <c r="B47" s="24"/>
      <c r="C47" s="36"/>
      <c r="D47" s="25"/>
      <c r="E47" s="24"/>
      <c r="F47" s="39"/>
      <c r="G47" s="39"/>
      <c r="H47" s="39"/>
      <c r="I47" s="39"/>
      <c r="J47" s="39"/>
      <c r="K47" s="39"/>
      <c r="L47" s="39"/>
      <c r="M47" s="39"/>
      <c r="N47" s="39"/>
      <c r="O47" s="39"/>
    </row>
    <row r="48" spans="1:16" s="24" customFormat="1" hidden="1">
      <c r="A48" s="35"/>
      <c r="C48" s="36"/>
      <c r="D48" s="37"/>
      <c r="F48" s="38"/>
      <c r="G48" s="39"/>
      <c r="H48" s="39"/>
      <c r="I48" s="39"/>
      <c r="J48" s="39"/>
      <c r="K48" s="39"/>
      <c r="L48" s="39"/>
      <c r="M48" s="39"/>
      <c r="N48" s="39"/>
      <c r="O48" s="39"/>
    </row>
    <row r="49" spans="1:15" s="24" customFormat="1" ht="26" thickBot="1">
      <c r="A49" s="35"/>
      <c r="C49" s="36"/>
      <c r="D49" s="37"/>
      <c r="F49" s="38"/>
      <c r="G49" s="39"/>
      <c r="H49" s="39"/>
      <c r="I49" s="39"/>
      <c r="J49" s="39"/>
      <c r="K49" s="39"/>
      <c r="L49" s="39"/>
      <c r="M49" s="39"/>
      <c r="N49" s="39"/>
      <c r="O49" s="39"/>
    </row>
    <row r="50" spans="1:15" s="24" customFormat="1">
      <c r="A50" s="41" t="s">
        <v>33</v>
      </c>
      <c r="B50" s="55"/>
      <c r="C50" s="56"/>
      <c r="D50" s="51"/>
      <c r="E50" s="55"/>
      <c r="F50" s="57"/>
      <c r="G50" s="51"/>
      <c r="H50" s="51"/>
      <c r="I50" s="51"/>
      <c r="J50" s="51"/>
      <c r="K50" s="51"/>
      <c r="L50" s="51"/>
      <c r="M50" s="51"/>
      <c r="N50" s="52"/>
      <c r="O50" s="39"/>
    </row>
    <row r="51" spans="1:15" s="2" customFormat="1" ht="27" thickBot="1">
      <c r="A51" s="58" t="s">
        <v>51</v>
      </c>
      <c r="B51" s="48">
        <f ca="1">B17*B18</f>
        <v>540</v>
      </c>
      <c r="C51" s="49" t="s">
        <v>7</v>
      </c>
      <c r="D51" s="47" t="s">
        <v>49</v>
      </c>
      <c r="E51" s="48">
        <f ca="1">E16/E18</f>
        <v>23.333333333333332</v>
      </c>
      <c r="F51" s="49" t="s">
        <v>7</v>
      </c>
      <c r="G51" s="47" t="s">
        <v>51</v>
      </c>
      <c r="H51" s="48">
        <f ca="1">H17*H18</f>
        <v>80</v>
      </c>
      <c r="I51" s="49" t="s">
        <v>7</v>
      </c>
      <c r="J51" s="47" t="s">
        <v>49</v>
      </c>
      <c r="K51" s="48">
        <f ca="1">K16/K18</f>
        <v>13.75</v>
      </c>
      <c r="L51" s="49" t="s">
        <v>7</v>
      </c>
      <c r="M51" s="47" t="s">
        <v>3</v>
      </c>
      <c r="N51" s="50">
        <f ca="1">N16/N17</f>
        <v>9</v>
      </c>
      <c r="O51" s="39"/>
    </row>
    <row r="52" spans="1:15" s="2" customFormat="1" ht="26" thickBot="1">
      <c r="A52" s="39"/>
      <c r="B52" s="39"/>
      <c r="C52" s="39"/>
      <c r="D52" s="39"/>
      <c r="E52" s="39"/>
      <c r="F52" s="39"/>
      <c r="G52" s="39"/>
      <c r="H52" s="39"/>
      <c r="I52" s="39"/>
      <c r="J52" s="39"/>
      <c r="K52" s="39"/>
      <c r="L52" s="39"/>
      <c r="M52" s="39"/>
      <c r="N52" s="39"/>
      <c r="O52" s="39"/>
    </row>
    <row r="53" spans="1:15" s="24" customFormat="1" ht="26" hidden="1" thickBot="1">
      <c r="A53" s="35"/>
      <c r="C53" s="36"/>
      <c r="D53" s="39"/>
      <c r="F53" s="38"/>
      <c r="G53" s="39"/>
      <c r="H53" s="39"/>
      <c r="I53" s="39"/>
      <c r="J53" s="39"/>
      <c r="K53" s="39"/>
      <c r="L53" s="39"/>
      <c r="M53" s="39"/>
      <c r="N53" s="39"/>
      <c r="O53" s="39"/>
    </row>
    <row r="54" spans="1:15" s="24" customFormat="1" ht="26" hidden="1" thickBot="1">
      <c r="O54" s="39"/>
    </row>
    <row r="55" spans="1:15" s="24" customFormat="1">
      <c r="A55" s="41" t="s">
        <v>34</v>
      </c>
      <c r="B55" s="55"/>
      <c r="C55" s="56"/>
      <c r="D55" s="51"/>
      <c r="E55" s="55"/>
      <c r="F55" s="57"/>
      <c r="G55" s="51"/>
      <c r="H55" s="51"/>
      <c r="I55" s="51"/>
      <c r="J55" s="51"/>
      <c r="K55" s="51"/>
      <c r="L55" s="51"/>
      <c r="M55" s="51"/>
      <c r="N55" s="52"/>
      <c r="O55" s="39"/>
    </row>
    <row r="56" spans="1:15" s="2" customFormat="1" ht="27" thickBot="1">
      <c r="A56" s="58" t="s">
        <v>51</v>
      </c>
      <c r="B56" s="48">
        <f ca="1">B22*B23</f>
        <v>880</v>
      </c>
      <c r="C56" s="49" t="s">
        <v>7</v>
      </c>
      <c r="D56" s="47" t="s">
        <v>49</v>
      </c>
      <c r="E56" s="48">
        <f ca="1">E21/E23</f>
        <v>10</v>
      </c>
      <c r="F56" s="49" t="s">
        <v>7</v>
      </c>
      <c r="G56" s="47" t="s">
        <v>51</v>
      </c>
      <c r="H56" s="48">
        <f ca="1">H22*H23</f>
        <v>500</v>
      </c>
      <c r="I56" s="49" t="s">
        <v>7</v>
      </c>
      <c r="J56" s="47" t="s">
        <v>49</v>
      </c>
      <c r="K56" s="48">
        <f ca="1">K21/K23</f>
        <v>10</v>
      </c>
      <c r="L56" s="49" t="s">
        <v>7</v>
      </c>
      <c r="M56" s="47" t="s">
        <v>3</v>
      </c>
      <c r="N56" s="50">
        <f ca="1">N21/N22</f>
        <v>3</v>
      </c>
      <c r="O56" s="39"/>
    </row>
    <row r="57" spans="1:15" s="24" customFormat="1" ht="26" thickBot="1">
      <c r="A57" s="39"/>
      <c r="B57" s="39"/>
      <c r="C57" s="39"/>
      <c r="D57" s="39"/>
      <c r="E57" s="39"/>
      <c r="F57" s="39"/>
      <c r="G57" s="39"/>
      <c r="H57" s="39"/>
      <c r="I57" s="39"/>
      <c r="J57" s="39"/>
      <c r="K57" s="39"/>
      <c r="L57" s="39"/>
      <c r="M57" s="39"/>
      <c r="N57" s="39"/>
      <c r="O57" s="39"/>
    </row>
    <row r="58" spans="1:15" s="24" customFormat="1" ht="26" hidden="1" thickBot="1">
      <c r="A58" s="39"/>
      <c r="B58" s="39"/>
      <c r="C58" s="39"/>
      <c r="D58" s="39"/>
      <c r="E58" s="39"/>
      <c r="F58" s="39"/>
      <c r="G58" s="39"/>
      <c r="H58" s="39"/>
      <c r="I58" s="39"/>
      <c r="J58" s="39"/>
      <c r="K58" s="39"/>
      <c r="L58" s="39"/>
      <c r="M58" s="39"/>
      <c r="N58" s="39"/>
      <c r="O58" s="39"/>
    </row>
    <row r="59" spans="1:15" s="24" customFormat="1" ht="26" hidden="1" thickBot="1">
      <c r="A59" s="39"/>
      <c r="B59" s="39"/>
      <c r="C59" s="39"/>
      <c r="D59" s="39"/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39"/>
    </row>
    <row r="60" spans="1:15" s="24" customFormat="1">
      <c r="A60" s="41" t="s">
        <v>45</v>
      </c>
      <c r="B60" s="55"/>
      <c r="C60" s="56"/>
      <c r="D60" s="51"/>
      <c r="E60" s="55"/>
      <c r="F60" s="57"/>
      <c r="G60" s="51"/>
      <c r="H60" s="51"/>
      <c r="I60" s="51"/>
      <c r="J60" s="51"/>
      <c r="K60" s="51"/>
      <c r="L60" s="51"/>
      <c r="M60" s="51"/>
      <c r="N60" s="52"/>
      <c r="O60" s="39"/>
    </row>
    <row r="61" spans="1:15" s="2" customFormat="1" ht="27" thickBot="1">
      <c r="A61" s="58" t="s">
        <v>51</v>
      </c>
      <c r="B61" s="48">
        <f ca="1">B27*B28</f>
        <v>440</v>
      </c>
      <c r="C61" s="49" t="s">
        <v>7</v>
      </c>
      <c r="D61" s="47" t="s">
        <v>49</v>
      </c>
      <c r="E61" s="48">
        <f ca="1">E26/E28</f>
        <v>5.5555555555555554</v>
      </c>
      <c r="F61" s="49" t="s">
        <v>7</v>
      </c>
      <c r="G61" s="47" t="s">
        <v>51</v>
      </c>
      <c r="H61" s="48">
        <f ca="1">H27*H28</f>
        <v>80</v>
      </c>
      <c r="I61" s="49" t="s">
        <v>7</v>
      </c>
      <c r="J61" s="47" t="s">
        <v>49</v>
      </c>
      <c r="K61" s="48">
        <f ca="1">K26/K28</f>
        <v>18.333333333333332</v>
      </c>
      <c r="L61" s="49" t="s">
        <v>7</v>
      </c>
      <c r="M61" s="47" t="s">
        <v>3</v>
      </c>
      <c r="N61" s="50">
        <f ca="1">N26/N27</f>
        <v>1</v>
      </c>
      <c r="O61" s="39"/>
    </row>
    <row r="62" spans="1:15" s="2" customFormat="1" hidden="1">
      <c r="A62" s="39"/>
      <c r="B62" s="39"/>
      <c r="C62" s="39"/>
      <c r="D62" s="39"/>
      <c r="E62" s="39"/>
      <c r="F62" s="39"/>
      <c r="G62" s="39"/>
      <c r="H62" s="39"/>
      <c r="I62" s="39"/>
      <c r="J62" s="39"/>
      <c r="K62" s="39"/>
      <c r="L62" s="39"/>
      <c r="M62" s="39"/>
      <c r="N62" s="39"/>
      <c r="O62" s="39"/>
    </row>
    <row r="63" spans="1:15" s="2" customFormat="1" hidden="1">
      <c r="A63" s="39"/>
      <c r="B63" s="39"/>
      <c r="C63" s="39"/>
      <c r="D63" s="39"/>
      <c r="E63" s="39"/>
      <c r="F63" s="39"/>
      <c r="G63" s="39"/>
      <c r="H63" s="39"/>
      <c r="I63" s="39"/>
      <c r="J63" s="39"/>
      <c r="K63" s="39"/>
      <c r="L63" s="39"/>
      <c r="M63" s="39"/>
      <c r="N63" s="39"/>
      <c r="O63" s="39"/>
    </row>
    <row r="64" spans="1:15" s="2" customFormat="1" ht="26" thickBot="1">
      <c r="A64" s="39"/>
      <c r="B64" s="39"/>
      <c r="C64" s="39"/>
      <c r="D64" s="39"/>
      <c r="E64" s="39"/>
      <c r="F64" s="39"/>
      <c r="G64" s="39"/>
      <c r="H64" s="39"/>
      <c r="I64" s="39"/>
      <c r="J64" s="39"/>
      <c r="K64" s="39"/>
      <c r="L64" s="39"/>
      <c r="M64" s="39"/>
      <c r="N64" s="39"/>
      <c r="O64" s="39"/>
    </row>
    <row r="65" spans="1:15" s="24" customFormat="1">
      <c r="A65" s="41" t="s">
        <v>46</v>
      </c>
      <c r="B65" s="55"/>
      <c r="C65" s="56"/>
      <c r="D65" s="51"/>
      <c r="E65" s="55"/>
      <c r="F65" s="57"/>
      <c r="G65" s="51"/>
      <c r="H65" s="51"/>
      <c r="I65" s="51"/>
      <c r="J65" s="51"/>
      <c r="K65" s="51"/>
      <c r="L65" s="51"/>
      <c r="M65" s="51"/>
      <c r="N65" s="52"/>
      <c r="O65" s="39"/>
    </row>
    <row r="66" spans="1:15" s="2" customFormat="1" ht="27" thickBot="1">
      <c r="A66" s="58" t="s">
        <v>51</v>
      </c>
      <c r="B66" s="48">
        <f ca="1">B32*B33</f>
        <v>420</v>
      </c>
      <c r="C66" s="49" t="s">
        <v>7</v>
      </c>
      <c r="D66" s="47" t="s">
        <v>49</v>
      </c>
      <c r="E66" s="48">
        <f ca="1">E31/E33</f>
        <v>17.5</v>
      </c>
      <c r="F66" s="49" t="s">
        <v>7</v>
      </c>
      <c r="G66" s="47" t="s">
        <v>51</v>
      </c>
      <c r="H66" s="48">
        <f ca="1">H32*H33</f>
        <v>40</v>
      </c>
      <c r="I66" s="49" t="s">
        <v>7</v>
      </c>
      <c r="J66" s="47" t="s">
        <v>49</v>
      </c>
      <c r="K66" s="48">
        <f ca="1">K31/K33</f>
        <v>4</v>
      </c>
      <c r="L66" s="49" t="s">
        <v>7</v>
      </c>
      <c r="M66" s="47" t="s">
        <v>3</v>
      </c>
      <c r="N66" s="50">
        <f ca="1">N31/N32</f>
        <v>10</v>
      </c>
      <c r="O66" s="39"/>
    </row>
    <row r="67" spans="1:15" ht="26" thickBot="1">
      <c r="A67" s="59"/>
      <c r="B67" s="60"/>
      <c r="C67" s="61" t="s">
        <v>3</v>
      </c>
      <c r="D67" s="60">
        <v>1</v>
      </c>
      <c r="E67" s="62" t="s">
        <v>0</v>
      </c>
      <c r="F67" s="63">
        <v>20</v>
      </c>
      <c r="H67" s="64"/>
      <c r="I67" s="60"/>
      <c r="J67" s="60"/>
      <c r="K67" s="61" t="s">
        <v>2</v>
      </c>
      <c r="L67" s="60">
        <v>1</v>
      </c>
      <c r="M67" s="62" t="s">
        <v>0</v>
      </c>
      <c r="N67" s="63">
        <v>11</v>
      </c>
      <c r="O67" s="1" t="s">
        <v>15</v>
      </c>
    </row>
    <row r="68" spans="1:15">
      <c r="C68" s="1" t="s">
        <v>14</v>
      </c>
    </row>
  </sheetData>
  <sheetProtection sheet="1" objects="1" scenarios="1"/>
  <pageMargins left="0.7" right="0.7" top="0.5" bottom="0.32" header="0.3" footer="0.3"/>
  <pageSetup scale="47" fitToHeight="0" orientation="portrait" horizontalDpi="300" verticalDpi="300" r:id="rId1"/>
  <headerFooter alignWithMargins="0">
    <oddHeader>&amp;C&amp;A</oddHead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10</vt:i4>
      </vt:variant>
    </vt:vector>
  </HeadingPairs>
  <TitlesOfParts>
    <vt:vector size="21" baseType="lpstr">
      <vt:lpstr>Level 1 Lever</vt:lpstr>
      <vt:lpstr>Level 2 Lever</vt:lpstr>
      <vt:lpstr>Level 3 Lever</vt:lpstr>
      <vt:lpstr>Level 1 Pulley</vt:lpstr>
      <vt:lpstr>Level 2 Pulley</vt:lpstr>
      <vt:lpstr>Level 3 Pulley</vt:lpstr>
      <vt:lpstr>Level 1 Wheel-Axle</vt:lpstr>
      <vt:lpstr>Level 1 Wedges</vt:lpstr>
      <vt:lpstr>Level 1 Inclined Plane</vt:lpstr>
      <vt:lpstr>Level 2 Inclined Plane</vt:lpstr>
      <vt:lpstr>Sheet1</vt:lpstr>
      <vt:lpstr>'Level 1 Inclined Plane'!Print_Area</vt:lpstr>
      <vt:lpstr>'Level 1 Lever'!Print_Area</vt:lpstr>
      <vt:lpstr>'Level 1 Pulley'!Print_Area</vt:lpstr>
      <vt:lpstr>'Level 1 Wedges'!Print_Area</vt:lpstr>
      <vt:lpstr>'Level 1 Wheel-Axle'!Print_Area</vt:lpstr>
      <vt:lpstr>'Level 2 Inclined Plane'!Print_Area</vt:lpstr>
      <vt:lpstr>'Level 2 Lever'!Print_Area</vt:lpstr>
      <vt:lpstr>'Level 2 Pulley'!Print_Area</vt:lpstr>
      <vt:lpstr>'Level 3 Lever'!Print_Area</vt:lpstr>
      <vt:lpstr>'Level 3 Pulley'!Print_Area</vt:lpstr>
    </vt:vector>
  </TitlesOfParts>
  <Company>Northrop Grumman Corporation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Russell Burleson</dc:creator>
  <cp:lastModifiedBy>John Loehr</cp:lastModifiedBy>
  <cp:lastPrinted>2015-03-15T19:49:49Z</cp:lastPrinted>
  <dcterms:created xsi:type="dcterms:W3CDTF">2005-12-27T18:34:03Z</dcterms:created>
  <dcterms:modified xsi:type="dcterms:W3CDTF">2019-09-13T17:43:50Z</dcterms:modified>
</cp:coreProperties>
</file>